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Korisnik\Desktop\transfer-019fc660\PREDRAČUN ZA JN\"/>
    </mc:Choice>
  </mc:AlternateContent>
  <xr:revisionPtr revIDLastSave="0" documentId="13_ncr:1_{6FAB1C3E-5AB4-483A-8D5C-4779490F42F5}" xr6:coauthVersionLast="47" xr6:coauthVersionMax="47" xr10:uidLastSave="{00000000-0000-0000-0000-000000000000}"/>
  <bookViews>
    <workbookView xWindow="45972" yWindow="2868" windowWidth="23256" windowHeight="12576" activeTab="4" xr2:uid="{DDD9D5D8-2D63-444C-B146-97EEE672769C}"/>
  </bookViews>
  <sheets>
    <sheet name="GRAĐEVINSKI RADOVI" sheetId="2" r:id="rId1"/>
    <sheet name="SIGNALIZACIJA I OPREMA" sheetId="3" r:id="rId2"/>
    <sheet name="ViK" sheetId="4" r:id="rId3"/>
    <sheet name="ELEKTRO" sheetId="5" r:id="rId4"/>
    <sheet name="REKAPITULACIJA" sheetId="6" r:id="rId5"/>
  </sheets>
  <externalReferences>
    <externalReference r:id="rId6"/>
    <externalReference r:id="rId7"/>
    <externalReference r:id="rId8"/>
  </externalReferences>
  <definedNames>
    <definedName name="_" localSheetId="0">#REF!</definedName>
    <definedName name="_">#REF!</definedName>
    <definedName name="b" localSheetId="0">#REF!</definedName>
    <definedName name="b">#REF!</definedName>
    <definedName name="bb">#REF!</definedName>
    <definedName name="Butila">#REF!</definedName>
    <definedName name="Butile_kraj">#REF!</definedName>
    <definedName name="Č">[1]Predmjer!$C$4</definedName>
    <definedName name="d" localSheetId="0">#REF!</definedName>
    <definedName name="d">#REF!</definedName>
    <definedName name="documentation">#REF!</definedName>
    <definedName name="e">[2]Predmjer!$G$1633</definedName>
    <definedName name="g">[2]Predmjer!$G$1602</definedName>
    <definedName name="hh" localSheetId="0">#REF!</definedName>
    <definedName name="hh">#REF!</definedName>
    <definedName name="hhhhh">#REF!</definedName>
    <definedName name="i">#REF!</definedName>
    <definedName name="ii">#REF!</definedName>
    <definedName name="is">#REF!</definedName>
    <definedName name="j">#REF!</definedName>
    <definedName name="jjj">[2]Predmjer!$C$17</definedName>
    <definedName name="k" localSheetId="0">#REF!</definedName>
    <definedName name="k">#REF!</definedName>
    <definedName name="KKKKKKK">#REF!</definedName>
    <definedName name="l">#REF!</definedName>
    <definedName name="lllll">[2]Predmjer!$G$1594</definedName>
    <definedName name="m" localSheetId="0">#REF!</definedName>
    <definedName name="m">#REF!</definedName>
    <definedName name="Most1">#REF!</definedName>
    <definedName name="Most1a">#REF!</definedName>
    <definedName name="n">#REF!</definedName>
    <definedName name="N_2.2.1">[2]Predmjer!$C$4</definedName>
    <definedName name="N_2.2.1.1">[2]Predmjer!$C$5</definedName>
    <definedName name="N_2.2.1.3">[2]Predmjer!$C$17</definedName>
    <definedName name="N_2.2.2">[2]Predmjer!$C$23</definedName>
    <definedName name="N_2.2.2.1">[2]Predmjer!$C$24</definedName>
    <definedName name="N_2.2.2.3">[2]Predmjer!$C$75</definedName>
    <definedName name="N_2.2.2.4">[2]Predmjer!$C$87</definedName>
    <definedName name="N_2.2.2.5">[2]Predmjer!$C$117</definedName>
    <definedName name="N_2.2.2.7">[2]Predmjer!$C$126</definedName>
    <definedName name="N_2.2.2.8">[2]Predmjer!$C$176</definedName>
    <definedName name="N_2.2.2.9">[2]Predmjer!$C$198</definedName>
    <definedName name="N_2.2.3">[2]Predmjer!$C$215</definedName>
    <definedName name="N_2.2.3.2">[2]Predmjer!$C$216</definedName>
    <definedName name="N_2.2.5">[2]Predmjer!$C$233</definedName>
    <definedName name="N_2.2.5.1">[2]Predmjer!$C$234</definedName>
    <definedName name="N_2.2.5.2">[2]Predmjer!$C$639</definedName>
    <definedName name="N_2.2.5.3">[2]Predmjer!$C$989</definedName>
    <definedName name="N_2.2.5.6">[2]Predmjer!$C$1451</definedName>
    <definedName name="N_2.2.5.7">[2]Predmjer!$C$1469</definedName>
    <definedName name="N_2.2.5.8">[2]Predmjer!$C$1498</definedName>
    <definedName name="N_2.2.5.9_1">[2]Predmjer!$C$1596</definedName>
    <definedName name="N_2.2.5.9_2">[2]Predmjer!$C$1603</definedName>
    <definedName name="N_2.2.6">[2]Predmjer!$C$1634</definedName>
    <definedName name="N_2.2.6.4">[2]Predmjer!$C$1635</definedName>
    <definedName name="N_2.2.7">[2]Predmjer!$C$1647</definedName>
    <definedName name="N_2.2.7.3">[2]Predmjer!$C$1648</definedName>
    <definedName name="N_2.2.7.9">[2]Predmjer!$C$1654</definedName>
    <definedName name="nn" localSheetId="0">#REF!</definedName>
    <definedName name="nn">#REF!</definedName>
    <definedName name="nnn">[2]Predmjer!$C$5</definedName>
    <definedName name="o" localSheetId="0">#REF!</definedName>
    <definedName name="o">#REF!</definedName>
    <definedName name="Ozega">#REF!</definedName>
    <definedName name="Potporni">#REF!</definedName>
    <definedName name="_xlnm.Print_Titles" localSheetId="3">ELEKTRO!$1:$4</definedName>
    <definedName name="_xlnm.Print_Titles" localSheetId="0">'GRAĐEVINSKI RADOVI'!$1:$4</definedName>
    <definedName name="_xlnm.Print_Titles" localSheetId="1">'SIGNALIZACIJA I OPREMA'!$1:$4</definedName>
    <definedName name="_xlnm.Print_Titles" localSheetId="2">ViK!$1:$4</definedName>
    <definedName name="Propusti_pocet" localSheetId="0">#REF!</definedName>
    <definedName name="Propusti_pocet">#REF!</definedName>
    <definedName name="RADOVI_KOJI_NISU_OBUHVAĆENI_OPISOM_UKUPNO">[2]Predmjer!$G$1822</definedName>
    <definedName name="RADOVI_KOJI_NISU_OBUVAĆENI_OPISOM">[2]Predmjer!$C$1677</definedName>
    <definedName name="REK" localSheetId="0">#REF!</definedName>
    <definedName name="REK">#REF!</definedName>
    <definedName name="rekapit_mostovi">#REF!</definedName>
    <definedName name="REKAPITULATION">#REF!</definedName>
    <definedName name="Š">#REF!</definedName>
    <definedName name="S_2.2.1.1">[2]Predmjer!$G$16</definedName>
    <definedName name="S_2.2.1.3">[2]Predmjer!$G$22</definedName>
    <definedName name="S_2.2.2.1">[2]Predmjer!$G$74</definedName>
    <definedName name="S_2.2.2.3">[2]Predmjer!$G$86</definedName>
    <definedName name="S_2.2.2.4">[2]Predmjer!$G$116</definedName>
    <definedName name="S_2.2.2.5">[2]Predmjer!$G$125</definedName>
    <definedName name="S_2.2.2.7">[2]Predmjer!$G$175</definedName>
    <definedName name="S_2.2.2.8">[2]Predmjer!$G$197</definedName>
    <definedName name="S_2.2.2.9">[2]Predmjer!$G$214</definedName>
    <definedName name="S_2.2.3.2">'[3]F 1010'!$G$231</definedName>
    <definedName name="S_2.2.5.1">[2]Predmjer!$G$638</definedName>
    <definedName name="S_2.2.5.2">[2]Predmjer!$G$988</definedName>
    <definedName name="S_2.2.5.3">[2]Predmjer!$G$1450</definedName>
    <definedName name="S_2.2.5.6">[2]Predmjer!$G$1468</definedName>
    <definedName name="S_2.2.5.7">[2]Predmjer!$G$1497</definedName>
    <definedName name="S_2.2.5.8">[2]Predmjer!$G$1594</definedName>
    <definedName name="S_2.2.5.9_1">[2]Predmjer!$G$1602</definedName>
    <definedName name="S_2.2.5.9_2">[2]Predmjer!$G$1633</definedName>
    <definedName name="S_2.2.6.4">[2]Predmjer!$G$1646</definedName>
    <definedName name="S_2.2.7.3">[2]Predmjer!$G$1653</definedName>
    <definedName name="S_2.2.7.9">[2]Predmjer!$G$1676</definedName>
    <definedName name="samra" localSheetId="0">#REF!</definedName>
    <definedName name="samra">#REF!</definedName>
    <definedName name="Signaliz_pocet">#REF!</definedName>
    <definedName name="šš">#REF!</definedName>
    <definedName name="SUMM_TRASA">#REF!</definedName>
    <definedName name="TotalZAD">#REF!</definedName>
    <definedName name="Totas_Tuneli">#REF!</definedName>
    <definedName name="TUNELI">#REF!</definedName>
    <definedName name="w">#REF!</definedName>
    <definedName name="www">#REF!</definedName>
    <definedName name="z">#REF!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3" i="4" l="1"/>
  <c r="D38" i="4"/>
  <c r="D25" i="4"/>
  <c r="D24" i="4"/>
  <c r="D6" i="3"/>
  <c r="A56" i="2" l="1"/>
  <c r="A43" i="2" l="1"/>
  <c r="A40" i="2"/>
  <c r="A39" i="2"/>
  <c r="A31" i="2"/>
  <c r="A30" i="2"/>
  <c r="A29" i="2"/>
  <c r="A28" i="2"/>
  <c r="A24" i="2"/>
  <c r="A20" i="2"/>
  <c r="A19" i="2"/>
  <c r="A18" i="2"/>
  <c r="A17" i="2"/>
  <c r="A10" i="2"/>
  <c r="A9" i="2"/>
</calcChain>
</file>

<file path=xl/sharedStrings.xml><?xml version="1.0" encoding="utf-8"?>
<sst xmlns="http://schemas.openxmlformats.org/spreadsheetml/2006/main" count="446" uniqueCount="289">
  <si>
    <t>Nr.</t>
  </si>
  <si>
    <t>Planum temeljnog tla</t>
  </si>
  <si>
    <t>Nevezani nosivi slojevi</t>
  </si>
  <si>
    <t>Rubni elementi kolovoza</t>
  </si>
  <si>
    <t>Čiščenje terena</t>
  </si>
  <si>
    <t>2. ZEMLJANI RADOVI I TEMELJENJE</t>
  </si>
  <si>
    <t xml:space="preserve">Uređenje planuma temeljnog tla u koherentnom zemljanom materijalu obuhvaća pripremu, grubo planiranje i zbijanje površinskih slojeva temeljnog tla. </t>
  </si>
  <si>
    <t>UKUPNO ZEMLJANI RADOVI I TEMELJENJE</t>
  </si>
  <si>
    <t>KOLOVOZNE KONSTRUKCIJE</t>
  </si>
  <si>
    <t>UKUPNO KOLOVOZNE KONSTRUKCIJE:</t>
  </si>
  <si>
    <t>1. PRIPREMNI RADOVI</t>
  </si>
  <si>
    <t>Iskopi</t>
  </si>
  <si>
    <t>kom</t>
  </si>
  <si>
    <t>Ivičnjaci i Bankine</t>
  </si>
  <si>
    <r>
      <rPr>
        <b/>
        <sz val="11"/>
        <rFont val="Arial"/>
        <family val="2"/>
      </rPr>
      <t xml:space="preserve">
</t>
    </r>
    <r>
      <rPr>
        <sz val="11"/>
        <rFont val="Arial"/>
        <family val="2"/>
      </rPr>
      <t>NAZIV STAVKE</t>
    </r>
  </si>
  <si>
    <r>
      <rPr>
        <b/>
        <sz val="11"/>
        <rFont val="Arial"/>
        <family val="2"/>
      </rPr>
      <t xml:space="preserve">
</t>
    </r>
    <r>
      <rPr>
        <sz val="11"/>
        <rFont val="Arial"/>
        <family val="2"/>
      </rPr>
      <t>J/M</t>
    </r>
  </si>
  <si>
    <r>
      <rPr>
        <b/>
        <sz val="11"/>
        <rFont val="Arial"/>
        <family val="2"/>
      </rPr>
      <t xml:space="preserve">
</t>
    </r>
    <r>
      <rPr>
        <sz val="11"/>
        <rFont val="Arial"/>
        <family val="2"/>
      </rPr>
      <t>Količina</t>
    </r>
  </si>
  <si>
    <r>
      <rPr>
        <b/>
        <sz val="11"/>
        <rFont val="Arial"/>
        <family val="2"/>
      </rPr>
      <t xml:space="preserve">
</t>
    </r>
    <r>
      <rPr>
        <sz val="11"/>
        <rFont val="Arial"/>
        <family val="2"/>
      </rPr>
      <t xml:space="preserve">J/C </t>
    </r>
    <r>
      <rPr>
        <b/>
        <sz val="11"/>
        <rFont val="Arial"/>
        <family val="2"/>
      </rPr>
      <t>(KM)</t>
    </r>
  </si>
  <si>
    <r>
      <rPr>
        <b/>
        <sz val="11"/>
        <rFont val="Arial"/>
        <family val="2"/>
      </rPr>
      <t xml:space="preserve">
</t>
    </r>
    <r>
      <rPr>
        <sz val="11"/>
        <rFont val="Arial"/>
        <family val="2"/>
      </rPr>
      <t xml:space="preserve">UKUPNO  </t>
    </r>
    <r>
      <rPr>
        <b/>
        <sz val="11"/>
        <rFont val="Arial"/>
        <family val="2"/>
      </rPr>
      <t>(KM)</t>
    </r>
  </si>
  <si>
    <r>
      <t>m</t>
    </r>
    <r>
      <rPr>
        <vertAlign val="superscript"/>
        <sz val="11"/>
        <rFont val="Arial"/>
        <family val="2"/>
      </rPr>
      <t>2</t>
    </r>
  </si>
  <si>
    <r>
      <t>m</t>
    </r>
    <r>
      <rPr>
        <vertAlign val="superscript"/>
        <sz val="11"/>
        <rFont val="Arial"/>
        <family val="2"/>
      </rPr>
      <t>1</t>
    </r>
  </si>
  <si>
    <r>
      <t>m</t>
    </r>
    <r>
      <rPr>
        <vertAlign val="superscript"/>
        <sz val="11"/>
        <rFont val="Arial"/>
        <family val="2"/>
      </rPr>
      <t>3</t>
    </r>
  </si>
  <si>
    <t>PDV 17%</t>
  </si>
  <si>
    <t>UKUPNO SA PDV-om</t>
  </si>
  <si>
    <t>Habajući slojevi</t>
  </si>
  <si>
    <t>UKUPNO RADOVI</t>
  </si>
  <si>
    <t>Uklanjanje drveća uključujući uklanjanje panjeva sa odvozom na deponiju do 5 km</t>
  </si>
  <si>
    <t>Rušenje i uklanjanje postojeće zaštitne žičane ograde na betonskoj cokli, sa odvozom na deponiju do 5 km</t>
  </si>
  <si>
    <t>Iskop površinskog tla/ humusa u sloju debljine do 30 cm na kompletnoj površini, sa odgurivanjem materijala do 50 m</t>
  </si>
  <si>
    <t>Odvoz viška humusa na deponiju do 5 km, stavka uključuje utovar, transport I istovar materijala</t>
  </si>
  <si>
    <t>m'</t>
  </si>
  <si>
    <t>Humuziranje</t>
  </si>
  <si>
    <t>Nabavka, transport I sadnja drvenih stabala crvenolisni javor, japanska trešnja ili ekvivalent prema odabiru Investitora</t>
  </si>
  <si>
    <t>Nabavka, transport I ugradnja klupa za sjedenje prema izboru Investitora.</t>
  </si>
  <si>
    <t>Nabavka, transport I ugradnja korpi za smeće prema izboru Investitora.</t>
  </si>
  <si>
    <t>OSTALI RADOVI</t>
  </si>
  <si>
    <t>OSTALI RADOVI:</t>
  </si>
  <si>
    <t>Nabavka, transport i izrada podužne drenaže, dubine do 1,0 m na podložnom sloju od cementnog betona C12/15, savitljivim perforiranim plastičnim cijevima prečnika 150mm, zasipavanje drenažnih cijevi smjesom kamenih zrna obavijenih geotekstilom u količini 0,2 m3/m. Stavka obuhvata i izradu ispusta drenaže na projektom predviđeni upojni bunar.</t>
  </si>
  <si>
    <t>Nabavka, transport elemenata I izvođenje popločanja od betonskih ploča  d=5cm "Behaton" ili ekvivalent, kvarcnog površinskog sloja, sa naglašenom fazom (rubom) od 3mm. Opločnici trebaju biti otporni na habanje, na smrzavanje i soli za posipanje prema normi kvalitete HRN EN 1339 ili ekvivalent. Opločnici se polažu na sloj sitnozrnog materijala 2-4mm, a fuge zapunjavaju kvarcnim pijeskom. Boja opločnika po izboru Investitora.</t>
  </si>
  <si>
    <t xml:space="preserve">Izrada asfaltnog habajućeg sloja BB11k; odnosno bitumenske smjese koje sadrže zrna sitnježi iz karbonskih stijena; za potrebe asfaltiranja pješačkih staza; tip bitumenskog veziva B 50/70; sloj debljine 5 cm, sa nabavkom transportom i ugradnjom. </t>
  </si>
  <si>
    <t>Izrada meh. stabilizovanog nevezanog nosivog sloja (tampona) 0/32 mm od drobljenog kamenog materijala; sloj debljine od 25 cm. U cijenu uračunati  propisano zbijanje radi postizanja potrebnog MS kao i predhodna ispitivanja o kvalitetu materijala.</t>
  </si>
  <si>
    <t xml:space="preserve">Zamjena podtla sa prirodnim nekoherentnim materijalom granulacije 0/125 mm u sloju debljine od 30 cm sa nabavkom, transportom i ugradnjom. Zamjenu podtla vršiti samo ukoliko prilikom izvođenja radova ne budu zadovoljeni zahtjevi za zbijenost i nosivost na planumu temeljnog tla iz Smjernica – Posebni tehnički uslovi (Tabela 2.2,) </t>
  </si>
  <si>
    <t>kg</t>
  </si>
  <si>
    <r>
      <t xml:space="preserve">Nabavka, transport I ugradnja armaturnih šipki B500B prečnika </t>
    </r>
    <r>
      <rPr>
        <sz val="11"/>
        <rFont val="GreekC"/>
        <charset val="238"/>
      </rPr>
      <t>∅</t>
    </r>
    <r>
      <rPr>
        <sz val="11"/>
        <rFont val="Arial"/>
        <family val="2"/>
      </rPr>
      <t>10mm. Stavka obuhvata sve potrebne radove za ugradnju armaturne mreže u skladu sa tehničkim propisima.</t>
    </r>
  </si>
  <si>
    <t xml:space="preserve">Nabavka i montaža izdržljivih gumenih traka širine 10 cm i debljine 2 cm, otpornih na habanje i UV zračenje. Trake se postavljaju u dvije paralelne linije, fiksirane na podlogu (asfalt) specijalnim ljepilom za gumu. Razmak između paralelnih traka je 40 cm. U cijenu uključiti sav materijal, transport, pripremu podloge i sve radove vezane za ugradnju.
</t>
  </si>
  <si>
    <t>Rušenje I uklanjanje postojećih asfaltnih slojeva skupa sa ivičnjacima I podlogom</t>
  </si>
  <si>
    <t>Nivelacija I čišćenje postojećih slivnika, šahtova I šibera u skladu sa projektnim rješenjem.</t>
  </si>
  <si>
    <t>Izrada asfaltnog nosivo habajućeg sloja AHNS 0/16 mm; za potrebe asfaltiranja pristupne saobraćajnice; tip bitumenskog veziva B 50/70; sloj debljine 7 cm, sa nabavkom transportom i ugradnjom</t>
  </si>
  <si>
    <t xml:space="preserve">Nabavka, transport i ugrađivanje prefabrikovanih cestovnih ivičnjaka od cementnog betona, skupa sa podlogom i fugovanjem iz cementnog betona; C 35/45, razred izloženosti XC4XD3/XF4
presjeka 18/24 cm. </t>
  </si>
  <si>
    <t>Izrada meh. stabilizovanog nevezanog nosivog sloja (tampona) 0/45 mm za cestu od drobljenog kamenog materijala; sloj debljine od 35 cm za pristupnu saobraćajnicu. U cijenu uračunati  propisano zbijanje radi postizanja potrebnog MS kao i predhodna ispitivanja o kvalitetu materijala.</t>
  </si>
  <si>
    <t>Uklanjanje šiblja i grmlja sa rijetko obrasle površine</t>
  </si>
  <si>
    <t>Nabavka, transport i ugrađivanje prefabrikovanih parkovskih ivičnjaka od cementnog betona, skupa sa podlogom i fugovanjem iz cementnog betona; C 35/45, razred izloženosti XC4XD3/XF4
presjeka 10/20 cm. Parkovske ivičnjake uz biciklističku stazu izdignuti za 3 cm radi efikasne površinske odvodnje.</t>
  </si>
  <si>
    <t>Nabavka, transport I ugradnja armaturne mreže Q188 u obje zone za AB ploču. Stavka obuhvata sve potrebne radove, spojne materijale I fazonske komade za ugradnju armaturne mreže u skladu sa tehničkim propisima. (2x3,03kg/m2)</t>
  </si>
  <si>
    <t>Izgradnja  metalne ograde po obimu tretirane površine prema zahtjevu I odabiru Investitora. Stavka obuhvata nabavku, transport I ugradnju ograde I ulaza. Izvođač je dužan izraditi detaljne nacrte ulazne kapije I sve prethodno usaglasiti sa Investitorom.</t>
  </si>
  <si>
    <t>pauš.</t>
  </si>
  <si>
    <t>UKUPNO PRIPREMNI RADOVI:</t>
  </si>
  <si>
    <r>
      <t xml:space="preserve">Rušenje i uklanjenje objekata </t>
    </r>
    <r>
      <rPr>
        <b/>
        <i/>
        <sz val="11"/>
        <rFont val="Arial"/>
        <family val="2"/>
      </rPr>
      <t>(Napomena: Sve stavke rušenja uključuju utovar, trasnport i deponovanje materijala)</t>
    </r>
  </si>
  <si>
    <t>m3</t>
  </si>
  <si>
    <t>Nabavka, transport I ugradnja cementnog betona C25/30; XC4; XF2; XD3; u sloju debljine 15 cm za temeljnu ploču. Stavka obuhvata: istovar i ugradnju betona na predviđenu površinu, vibriranje i nivelisanje, formiranje i montažu glatke oplate (izrada, montaža i demontaža), završnu obradu površine, provođenje početne njege (vlaženje/zaštita) u skladu sa pravilima dobre prakse i zaštitu izvedene ploče do primopredaje. Obuhvata i troškove potrebnih priprema radne površine u zemlji (poravnanje, zbijanje podloge), priprema temeljne ploče skupa sa priključcima za instalacije za montažne objekte koji će se montirati u narednoj fazi i odvoz otpadnog materijala nastalog pri radovima.</t>
  </si>
  <si>
    <t>Mašinsko frezanje/glodanje asfalta na početku I završetku asfaltiranja pristupne ceste za rampu dužine 2m.</t>
  </si>
  <si>
    <t>Mašinsko humuziranje predviđenih zelenih površina sa plodnim tlom/ humusom iz iskopa. Stavka obuhvata zatravljenje I đubrenje predviđenih zelenih površina.</t>
  </si>
  <si>
    <t>Nabavka i postavljanje saobraćajnog znaka  (sa vijcima i šelnama) dimenzija 60 x 60 cm, klasa II</t>
  </si>
  <si>
    <t>Nabavka i postavljanje saobraćajnog znaka (sa vijcima i šelnama) prečnika 60 cm, klasa II</t>
  </si>
  <si>
    <t>Nabavka i postavljanje saobraćajnog znaka šestougaoni  (sa vijcima i šelnama) prečnika 60 cm, klasa II</t>
  </si>
  <si>
    <t>Nabavka i postavljanje saobraćajnog znaka  (sa vijcima i šelnama) dimenzija A=90 cm, klasa II</t>
  </si>
  <si>
    <t>Nabavka, transport i ugradnja stubova izrađenih od željeznih cijevi i zaštićene od korozije postupkom vrućeg cinčanja ili na aluminijske stubove, promjera 63,3 mm koji se ugrađuje u betonski temelj. Dužine 3,6 m</t>
  </si>
  <si>
    <t>Nabavka, transport i ugradnja stubova izrađenih od željeznih cijevi i zaštićene od korozije postupkom vrućeg cinčanja ili na aluminijske stubove, promjera 63,3 mm koji se ugrađuje u betonski temelj. Dužine 4,2 m</t>
  </si>
  <si>
    <t>Nabavka, transport i ugradnja semafora – signalni sistem za naizmjenično propuštanje vozila (set od 3 semafora)</t>
  </si>
  <si>
    <t>HORIZONTALNA SIGNALIZACIJA</t>
  </si>
  <si>
    <t>Izrada  tankoslojne poprečne i ostalih  oznake na kolovozu  sa  jednokomponentnom bijelom bojom, uključujući 250 g/m2  posipa sa komadima/kuglicama stakla, mašinski, debljine sloja  suhe materije 350 µm (puna zaustavna linija).</t>
  </si>
  <si>
    <t>m2</t>
  </si>
  <si>
    <t>Kratka isprekidana linija (VI-2), 1+1m, d=12cm,</t>
  </si>
  <si>
    <t>NAPOMENA: Izvodi se od debeloslojnog nanosa na kolovozu - plastične materije</t>
  </si>
  <si>
    <t>m</t>
  </si>
  <si>
    <t>Puna linija (VI-1), d=12cm</t>
  </si>
  <si>
    <t>Izrada polja za usmjeravanje saobraćaja od</t>
  </si>
  <si>
    <t>tankoslojne oznake na kolovozu sa</t>
  </si>
  <si>
    <t>jednokomponentnom bijelom bojom,</t>
  </si>
  <si>
    <t>uključujući 250 g/m2 posipa sa</t>
  </si>
  <si>
    <t>komadima/kuglicama stakla, mašinski,</t>
  </si>
  <si>
    <t>debljine sloja suhe materije 300 µm.</t>
  </si>
  <si>
    <t>Naizmjenična polja, puna i prazna. Širina</t>
  </si>
  <si>
    <t>kosih linija 15 cm, širina praznog dijela 40</t>
  </si>
  <si>
    <t>cm.</t>
  </si>
  <si>
    <t>Izrada  tankoslojne poprečne i ostalih  oznake na kolovozu  sa  jednokomponentnom bijelom bojom, uključujući 250 g/m2  posipa sa komadima/kuglicama stakla, mašinski, debljine sloja  suhe materije 350 µm (normalno parkiranje VI-60)</t>
  </si>
  <si>
    <t>SAOBRAĆAJNA OPREMA</t>
  </si>
  <si>
    <t>Izrada uzdignute plohe« (VI-63), visine 12 cm, preko cijele širine kolovoza sa prilaznim rampama nagiba 5%, odnosno 1:20, prema prikazanom detalju izvođenja</t>
  </si>
  <si>
    <t>Izrada branika, odnsono rampe (VIII-33)</t>
  </si>
  <si>
    <t>Ukupno bez PDV-a (KM)</t>
  </si>
  <si>
    <t>Ukupno sa PDV-om (KM)</t>
  </si>
  <si>
    <t>Nabavka i ugradnja betonskih temelja minimalne kvalitete betona C20/25, oblika zarubljene piramide sa gornjom stranicom kvadrata 30 cm, donjom 40 cm i visinom 70 cm.</t>
  </si>
  <si>
    <t>Nabavka, transport I ugradnja cementnog betona C20/25; XC4; XF2; XD3; za parapetni zid vanjske ograde. Stavka obuhvata: istovar i ugradnju betona na predviđenu površinu, vibriranje i nivelisanje, formiranje i montažu glatke oplate (izrada, montaža i demontaža), završnu obradu površine, provođenje početne njege (vlaženje/zaštita) u skladu sa pravilima dobre prakse i zaštitu izvedene ploče do primopredaje. Obuhvata i troškove potrebnih priprema radne površine u zemlji (poravnanje, zbijanje podloge) i odvoz otpadnog materijala nastalog pri radovima.</t>
  </si>
  <si>
    <r>
      <t xml:space="preserve">Geodetski radovi koji obuhvataju praćenje svih predviđenih </t>
    </r>
    <r>
      <rPr>
        <sz val="11"/>
        <rFont val="Arial"/>
        <family val="2"/>
        <charset val="238"/>
      </rPr>
      <t>građevinskih</t>
    </r>
    <r>
      <rPr>
        <sz val="11"/>
        <rFont val="Arial"/>
        <family val="2"/>
      </rPr>
      <t xml:space="preserve"> radova uz iskolčenje osovine, poprečnih profila, završnog iskolčenja.</t>
    </r>
  </si>
  <si>
    <t>PROJEKAT EDUKATIVNOG SAOBRAĆAJNOG PARKA NA ZEMLJIŠTU OZNAČENOM KAO K.Č. 1734 K.O. GORNJI BUTMIR (ZK. STANJE) ŠTO ODGOVARA K.Č. 1746/39 K.O. BUTMIR (KAT. STANJE</t>
  </si>
  <si>
    <t>FAZA: GRAĐEVINSKI RADOVI</t>
  </si>
  <si>
    <t>Iskop materijala u širokom otkopu - mašinski,  sa utovarom i prevozom na deponiju do 5 km</t>
  </si>
  <si>
    <t>1. VERTIKALNA SIGNALIZACIJA</t>
  </si>
  <si>
    <r>
      <rPr>
        <b/>
        <sz val="11"/>
        <rFont val="Arial"/>
        <family val="2"/>
        <charset val="238"/>
      </rPr>
      <t xml:space="preserve">
</t>
    </r>
    <r>
      <rPr>
        <sz val="11"/>
        <rFont val="Arial"/>
        <family val="2"/>
        <charset val="238"/>
      </rPr>
      <t>NAZIV STAVKE</t>
    </r>
  </si>
  <si>
    <r>
      <rPr>
        <b/>
        <sz val="11"/>
        <rFont val="Arial"/>
        <family val="2"/>
        <charset val="238"/>
      </rPr>
      <t xml:space="preserve">
</t>
    </r>
    <r>
      <rPr>
        <sz val="11"/>
        <rFont val="Arial"/>
        <family val="2"/>
        <charset val="238"/>
      </rPr>
      <t>J/M</t>
    </r>
  </si>
  <si>
    <r>
      <rPr>
        <b/>
        <sz val="11"/>
        <rFont val="Arial"/>
        <family val="2"/>
        <charset val="238"/>
      </rPr>
      <t xml:space="preserve">
</t>
    </r>
    <r>
      <rPr>
        <sz val="11"/>
        <rFont val="Arial"/>
        <family val="2"/>
        <charset val="238"/>
      </rPr>
      <t>Količina</t>
    </r>
  </si>
  <si>
    <r>
      <rPr>
        <b/>
        <sz val="11"/>
        <rFont val="Arial"/>
        <family val="2"/>
        <charset val="238"/>
      </rPr>
      <t xml:space="preserve">
</t>
    </r>
    <r>
      <rPr>
        <sz val="11"/>
        <rFont val="Arial"/>
        <family val="2"/>
        <charset val="238"/>
      </rPr>
      <t xml:space="preserve">J/C </t>
    </r>
    <r>
      <rPr>
        <b/>
        <sz val="11"/>
        <rFont val="Arial"/>
        <family val="2"/>
        <charset val="238"/>
      </rPr>
      <t>(KM)</t>
    </r>
  </si>
  <si>
    <r>
      <rPr>
        <b/>
        <sz val="11"/>
        <rFont val="Arial"/>
        <family val="2"/>
        <charset val="238"/>
      </rPr>
      <t xml:space="preserve">
</t>
    </r>
    <r>
      <rPr>
        <sz val="11"/>
        <rFont val="Arial"/>
        <family val="2"/>
        <charset val="238"/>
      </rPr>
      <t xml:space="preserve">UKUPNO  </t>
    </r>
    <r>
      <rPr>
        <b/>
        <sz val="11"/>
        <rFont val="Arial"/>
        <family val="2"/>
        <charset val="238"/>
      </rPr>
      <t>(KM)</t>
    </r>
  </si>
  <si>
    <t>UKUPNO VERTIKALNA SIGNALIZACIJA</t>
  </si>
  <si>
    <t>UKUPNO  HORIZONTALNA SIGNALIZACIJA</t>
  </si>
  <si>
    <t>UKUPNO SAOBRAĆAJNA OPREMA</t>
  </si>
  <si>
    <t xml:space="preserve">UKUPNO SA PDV-om </t>
  </si>
  <si>
    <t>FAZA: SAOBRAĆAJNA SIGNALIZACIJA I OPREMA</t>
  </si>
  <si>
    <t>Izrada projekta izvedenog stanja. Projekt se izrađuje u svemu prema pravilima struke i zakonskim propisima (obavezan sastavni dio projekta je i geodetska snimka lokacije izvedenog stanja). Investitoru dostaviti četiri primjerka projekta kao i u digitalnom obliku na jednom od medija (CD, DVD). Obračun komplet - sve izvedene faze.</t>
  </si>
  <si>
    <t xml:space="preserve"> </t>
  </si>
  <si>
    <t>Trasiranje (iskolcenje trase vodovoda i kanalizacije) prije pocetka radova.</t>
  </si>
  <si>
    <t>Obracun po 1 m'</t>
  </si>
  <si>
    <t xml:space="preserve"> kanalizacija,voda</t>
  </si>
  <si>
    <t>Prosjecanje, razbijanje i raskopavanje asfaltnih kolovoznih konstrukcija na dionicama gdje trasa cjevovoda prolazi ili sjece asfaltne povrsine, sa transportom na deponiju ciju ce lokaciju odrediti izvodjac uz saglasnost nadzornog organa.</t>
  </si>
  <si>
    <t>Obracun po 1 m2.</t>
  </si>
  <si>
    <t>Istrazivanje i obiljezavanje podzemnih instalacija na terenu prije pocetka i u toku izvodjenja radova uz prisustvo predstavnika komunalne radne organizacije.</t>
  </si>
  <si>
    <t>Obracun pausalno.</t>
  </si>
  <si>
    <t>pauš</t>
  </si>
  <si>
    <t>PRETHODNI RADOVI UKUPNO:</t>
  </si>
  <si>
    <t>Iskop zemlje vršit će se  prema nacrtima na predviđenim dubinama, sa poravnanjem dna, razupiranjem i eventualnim crpljenjem vode. Iskopu obavezno predhodi obilježavanje podzemnih instalacija. Ako prilikom iskopa dođe do rušenja zemlje usljed nepažnje i nepoštovanja propisa, izvođač snosi troškove dovođenja u prvobitno stanje. Prilikom izvođenja radova obavezno se pridržavati važećih propisa i normi zaštite na radu. Posebno obratiti pažnju da se kod otkrivanja podzemnih instalacija kopa ručno uz potrebne mjere opreza.</t>
  </si>
  <si>
    <t>Iskop  zemljanog materijala  III  i IV kategorije za rov  cjevovoda uz pravilno odsjecanje bočnih strana  i odbacivanje iskopanog materijala na jednu stanu rova na udaljenost do 1,0 m od rova. Dubinu iskopa prema kotama iz projekta, a prosječne širine 0.90 m. Obračun izvršiti po m3 iskopanog materijala.</t>
  </si>
  <si>
    <t>*</t>
  </si>
  <si>
    <t>Ukupan iskop vik</t>
  </si>
  <si>
    <t xml:space="preserve">kanalizacija </t>
  </si>
  <si>
    <t>vodovod</t>
  </si>
  <si>
    <t>mašinski iskop  70%</t>
  </si>
  <si>
    <t>ručni iskop  30%</t>
  </si>
  <si>
    <t>Dokop zemljanog materijala na mjestu izrade vodomjernog šahta,šahtova I upojnih bunara.</t>
  </si>
  <si>
    <t>Nabavka, transport, rastresanje i zbijanje pijeska ispod cijevi 10 cm i iznad cijevi 10 cm u svemu prema kotama iz projekta. Obračun po m3 ugrađenog materijala</t>
  </si>
  <si>
    <t xml:space="preserve">Nabavka, transport i ugradnja šljunkovitog materijala frakcije 0 - 16 mm kao obloge i nadsloja od 30 cm iznad cijevi, prema uslovima za ugradnju cijevi.       </t>
  </si>
  <si>
    <t>Dobava tucanika - zaštita geotekstila. Dobava, doprema i ugradnja sloja tucanika veličine 16/32 mm, kao zaštita od oštećenja sloja geotekstila kojim se oblaže upojni bunar, Prosječna debljina sloja je 20 cm. Tucanik - pogodan materijal - upotrijebiti materijal iz iskopa, koji se drobilicom usitnjava na traženu frakciju. U cijenu obračunat sav rad potreban za izvršenje ove stavke: dobava, transporti, drobljenje, ugrađivanje. Obračun po m3 ugrađenog materijala u zbijenom stanju.</t>
  </si>
  <si>
    <t xml:space="preserve">Dobava, doprema i ugradnja čistog kamenog materijala 64 - 200 mm oko upojnog bunara. Ugradnja ispune u slojevima sa zbijanjem prema projektnom rješenju. Stavka predviđa usitnjivanje odgovarajućeg kamena iz iskopa. Ukoliko u iskopu nema dovoljno kamena, onda je obuhvaćena dobava i doprema potrebnih kamenih blokova. Ispunu ugraditi prema projektnom rješenju (nacrtnoj dokumentaciji) Cijena uključuje sve potrebne radove, dobavu i dopremu materijala i pomoćna sredstva za kompletnu izvedbu. Obračun po 1 m3 ugrađenog čistog kamenog materijala. </t>
  </si>
  <si>
    <t xml:space="preserve">m3 </t>
  </si>
  <si>
    <t>Nabavka i postavljanje geotekstila ( filca) između drenažnog filtera i sloja zemlje, i za upojni bunar širine min 2,0 m.</t>
  </si>
  <si>
    <t>Zatrpavanje preostalog dijela rova zemljanim materijalom iz iskopa sa nabijanjem do potrebne zbijenosti u slojevima do 30 cm. Od ukupne sume oduzeti materijal za izradu tamponskog sloja na saobracajnici i pjesak.</t>
  </si>
  <si>
    <r>
      <t>Obracun po 1 m</t>
    </r>
    <r>
      <rPr>
        <vertAlign val="superscript"/>
        <sz val="11"/>
        <rFont val="Arial"/>
        <family val="2"/>
        <charset val="238"/>
      </rPr>
      <t>3</t>
    </r>
    <r>
      <rPr>
        <sz val="11"/>
        <rFont val="Arial"/>
        <family val="2"/>
        <charset val="238"/>
      </rPr>
      <t>.</t>
    </r>
  </si>
  <si>
    <t>Odvoz viška materijala iz iskopa na deponiju i grubo planiranje na mjestu deponije . U cijenu uracunati i 30% rastresitosti. Obračun po m3 odvezenog materijala.</t>
  </si>
  <si>
    <t>UKUPNO ZEMLJANI   RADOVI:</t>
  </si>
  <si>
    <r>
      <t xml:space="preserve">Betoniranje </t>
    </r>
    <r>
      <rPr>
        <b/>
        <sz val="11"/>
        <rFont val="Arial"/>
        <family val="2"/>
        <charset val="238"/>
      </rPr>
      <t>vodomjernog okna</t>
    </r>
    <r>
      <rPr>
        <sz val="11"/>
        <rFont val="Arial"/>
        <family val="2"/>
        <charset val="238"/>
      </rPr>
      <t xml:space="preserve">  betonom MB20 sa postavljanjem i skidanjem oplate te ugradnja penjalica od okruglog željeza  18 mm, debljin zidova  20 cm. Zidove sa unutrašnje strane zagladiti cementnim malterom omjera 1:1. Željezni okvir sa šaht poklopcem od   80 x60 cm od rebrastog lima postaviti na određenoj apsulutnoj koti.  </t>
    </r>
  </si>
  <si>
    <t>vel 80x60x110 cm</t>
  </si>
  <si>
    <t>Izrada temeljne i pokrovne ploče i ulaznog okna upojnog bunara. Stavka obuhvata sve potrebne radove, dobavu i dopremu svih materijala, pripomoćna i pomoćna sredstva za kompletnu izvedbu.</t>
  </si>
  <si>
    <t xml:space="preserve">UPOJNI BUNAR 1-Temeljna ploča dimenzija 1,20x1,20 cm, D=15 cm, sa otovrima za betonske cijevi. </t>
  </si>
  <si>
    <t>Potrebni materijali i radovi:</t>
  </si>
  <si>
    <t xml:space="preserve">beton MB30, s oplatom </t>
  </si>
  <si>
    <t>armatura</t>
  </si>
  <si>
    <t xml:space="preserve">Pokrovna ploča dim. DN150 cm, d=15 cm.                                                  Potreban materijal i radovi: </t>
  </si>
  <si>
    <t xml:space="preserve">UPOJNI BUNAR 1-Temeljna ploča dimenzija 1,90x1,90 cm, D=15 cm, sa otovrima za betonske cijevi. </t>
  </si>
  <si>
    <t>Nabavka, transport i ugradnja perforiranih betonskih cijevi  DN 1000 mm za izradu upojnih bunara, perforacija DN50 mm.</t>
  </si>
  <si>
    <t>Obračun po 1m' ugrađene cijevi.U jedinicnu cijenu 1m' cijevi uracunati sve potrebne fazonske komade.</t>
  </si>
  <si>
    <t>Nabavka, transport i ugradnja kanalizacionih cjevi sa mufom i ugrađenom brtvom i fazonskih komada tip kao PIPELIFE PP MASTER punozidna, troslojna PP kanalizaciona cijev ojačana mineralima bez olova i halogena, sa brizganim mufom potpornim prstenom fabrički umetnutim, uklonjivim zaptivnim prstenom (DN/OD160-500), sa signalno bijelim unutrašnjim slojem radi lakše inspekcije kamerom i fabričkim natpisom na istom (DN/OD160-500).Proizvedena, testirana i nadgledana u skladu sa ONORM ONR 20513 I GRIS specijalne odredbe kvaliteta GV15).</t>
  </si>
  <si>
    <t xml:space="preserve">Nosivosti SN8 za izlaze fekalne i oborinske  kanalizacije iz objekta i sekundarnu mrežu kanalizacije oko objekta, kao i odvodnju saobraćajnog parka. </t>
  </si>
  <si>
    <t>DN160 mm - fekalna</t>
  </si>
  <si>
    <t>DN160 mm - oborinska</t>
  </si>
  <si>
    <t>Tipska daktilna rešetka sa tijelom slivnika.</t>
  </si>
  <si>
    <t>Tipska slivnička rešetka za prihvat kišnih voda u ulici ,sa šarnirom nosivosti 50 KN,sa tijelom slivnika DN 400 od PP,PE ili FRP sa ugrađenim priključkom za daktilnu, keramičku ili cijev od centrifugiranog poliestera DN 150.Tijelo slivnika je potrebne visine sa taložnicom .</t>
  </si>
  <si>
    <t>Dim 40 x 40 cm</t>
  </si>
  <si>
    <t>Obračun po komadu.</t>
  </si>
  <si>
    <t>Nabavka, transport i ugradnja korpe za prihvat otpada u slivniku prema DIN 4052-C3  dimenzija 350x350 mm i visine 575 mm od podcinčanog čelika prema DIN EN ISO 1461.</t>
  </si>
  <si>
    <t>dim 350x350</t>
  </si>
  <si>
    <t>Izrada spoja kanalizacione mreže na postojeći fekalni kolektor DN300. Obračun po komadu.</t>
  </si>
  <si>
    <t>UKUPNO  KANALIZACIJSKA ODVODNJA:</t>
  </si>
  <si>
    <t>Izrada prikljucka na ulicni vodovod sa ugradnjom ulicnog ventila, ugradbene garniture i livenozeljezne kape, a sve prema uslovima KJKP VIK, Sarajevo. Priključak izvodi KJKP ViK.</t>
  </si>
  <si>
    <t>DN100/25 mm</t>
  </si>
  <si>
    <t xml:space="preserve">Nabavka, prevoz, raznošenje duž rova, spuštanje u rov, montaža zavarenih vodovodnih cijevi od polietilena visoke gustoće PEHD-PE100 SDR 17 za NP10, u svemu prema projektu i prema uputstvima proizvođača. Obračun po m¹ ugrađene cijevi. </t>
  </si>
  <si>
    <t>Cijevi su predviđene za priključak na uličnu vodovodnu mrežu. Potez od uličnog cjevovoda do vodomjernog šahta.</t>
  </si>
  <si>
    <t>Projektom je prikazan unutrašnji prečnik cijevi.</t>
  </si>
  <si>
    <t>DN 25/21.20mm</t>
  </si>
  <si>
    <t>Cijevi su predviđene za vanjski razvod   sanitarne vode u temeljnom razvodu.</t>
  </si>
  <si>
    <t>Nabavka i ugradnja komplet vodomjera za sistem daljinskog očitanja vodomjera sa induktivnim  senzorom i GPRS terminalom. Montaža  vodomjera  u šahtu za vodomjere na donjem nivou parkinga, na samom ulazu,  a prema tipskom detalju K.J.K.P. Vodovod i Kanalizacija. Oprema; vodomjer, 2 zaporna ventila , nepovratni ventil, montažno demontažni komad, hvatač nečistoće i pripadajuća armatura sa spojevima. Sve komplet montirano i ispitano .</t>
  </si>
  <si>
    <t xml:space="preserve">DN20 mm </t>
  </si>
  <si>
    <t xml:space="preserve">Ispitivanje vodovodne mreze prema tehničkim uvjetima za izvodjenje hidro radova, a nakon toga izvrsiti ispiranje kompletne mreže. </t>
  </si>
  <si>
    <t>Ispitivanje izvrsiti uz prisustvo predstavnika nadzora i izvoditelja- odgovornih  tehnickih osoba s zapisnickim utvrđenjem o ispravnosti izvedenih radova.  U cijenu uračunati ateste o sanitarnoj ispravnosti vode.</t>
  </si>
  <si>
    <t xml:space="preserve"> UKUPNO VODOVODNA MREZA:</t>
  </si>
  <si>
    <t>UKUPNO SVI RADOVI</t>
  </si>
  <si>
    <t>UKUPNO SA PDV-OM</t>
  </si>
  <si>
    <t>FAZA: VODOVOD I KANALIZACIJA</t>
  </si>
  <si>
    <t xml:space="preserve">1. PRETHODNI RADOVI </t>
  </si>
  <si>
    <t>1</t>
  </si>
  <si>
    <t>2</t>
  </si>
  <si>
    <t>3</t>
  </si>
  <si>
    <t>2. ZEMLJANI RADOVI</t>
  </si>
  <si>
    <t>4</t>
  </si>
  <si>
    <t>5</t>
  </si>
  <si>
    <t>6</t>
  </si>
  <si>
    <t>7</t>
  </si>
  <si>
    <t>8</t>
  </si>
  <si>
    <t>9</t>
  </si>
  <si>
    <t>10</t>
  </si>
  <si>
    <t>11</t>
  </si>
  <si>
    <t>12</t>
  </si>
  <si>
    <t>3. BETONSKI RADOVI</t>
  </si>
  <si>
    <t>13</t>
  </si>
  <si>
    <t>14</t>
  </si>
  <si>
    <t>Betoniranje revizionih okana betonom MB20 sa postavljanjem i skidajnem oplate, te ugradnje penjalica od okruglog zeljeza  F 20 mm; debljina zidova je 20 cm. Zidove sa unutrasnje strane zagladiti sa cementnim malterom omjera 1:1. Zeljezni okvir sa poklopcem ugraditi na odredjenoj apsolutnoj koti saobracajnice; Obracun izvrsiti prema broju ugradjenih sahtova; šaht sa revizijom</t>
  </si>
  <si>
    <t>15</t>
  </si>
  <si>
    <t>16</t>
  </si>
  <si>
    <t>17</t>
  </si>
  <si>
    <t>18</t>
  </si>
  <si>
    <t>19</t>
  </si>
  <si>
    <t>20</t>
  </si>
  <si>
    <t>21</t>
  </si>
  <si>
    <t xml:space="preserve"> UKUPNO BETONSKI   RADOVI:</t>
  </si>
  <si>
    <t>23</t>
  </si>
  <si>
    <t>24</t>
  </si>
  <si>
    <t>25</t>
  </si>
  <si>
    <t xml:space="preserve">UKUPNO MONTAŽNI RADOVI </t>
  </si>
  <si>
    <t>UKUPNO SA NEPREDVIĐENIM RADOVIMA</t>
  </si>
  <si>
    <t>NEPREDVIĐENI RADOVI 5%</t>
  </si>
  <si>
    <t>ELEKTRO INSTALACIJE</t>
  </si>
  <si>
    <t>Napomena: Ponuđač treba dokazati kompatibilnost u slučaju odabira opreme (rasvjetna tijela) sa rugim karakteristikama</t>
  </si>
  <si>
    <t>1.1.</t>
  </si>
  <si>
    <t>Iskop temeljne jame za stub rasvjete dimanzija 0,8x0,8x1,0 m</t>
  </si>
  <si>
    <t>kpl</t>
  </si>
  <si>
    <t>1.2.</t>
  </si>
  <si>
    <t>Nabavka i ugradnja cijevnog konusnog stuba, visine 6 m za zonu jakih vjetrova. Stubovi se izrađuju iz kvalitetnog čeličnog lima, a zaštita od korozije je izvedena vrućim pocinčavanjem i plastificiranjem, Fi 60 mm, stub mora biti opremljen vratima i stupnom razdjeljnicom</t>
  </si>
  <si>
    <t>1.3.</t>
  </si>
  <si>
    <t xml:space="preserve">Betoniranje temelja razreda tlačne čvrstoće C 20. ukoliko se stupovi temelje na zelenim površinama potrebno je gornji dio temelja izdignuti cca 10 cm. Nacrt temelja priložen je u projektu. Dimenzije temelja min 0,8x0,8x1 m </t>
  </si>
  <si>
    <t>1.4.</t>
  </si>
  <si>
    <t xml:space="preserve"> Iskopavanje rovova za kablove, dubine 80 cm i širine min 40 cm. </t>
  </si>
  <si>
    <t>1.5.</t>
  </si>
  <si>
    <t>2.1.</t>
  </si>
  <si>
    <t>Nabavka i montaža razvodnog ormara min. dimenzija 800x590x250 mm za vanjsku montažu min IP65, irađen od staklenih vlakana ojačanog poliestera. Montira se na konstrukciju montažnog kontejnera, uvodnicama sa donje strane ormara. Pristupačne dijelove pod naponom prekriti izolacijskom pločicom. U cijenu uključena vrijednost svih potrebnih radova i materijala.</t>
  </si>
  <si>
    <t>GRO se postavlja na kontejner.</t>
  </si>
  <si>
    <t>Obračun komplet sa funkcionalnim ispitivanjeim. Prema jednopolnoj shemi.</t>
  </si>
  <si>
    <t>UKUPNO RAZVODNI ORMAR</t>
  </si>
  <si>
    <t>3.1.</t>
  </si>
  <si>
    <t>PP00-Y 4x70 mm²</t>
  </si>
  <si>
    <t>3.2.</t>
  </si>
  <si>
    <t>PP00-Y 1x50 mm²</t>
  </si>
  <si>
    <t>3.3.</t>
  </si>
  <si>
    <t>PP00-Y 5x6 mm²</t>
  </si>
  <si>
    <t>3.4.</t>
  </si>
  <si>
    <t>PP00 3x4 mm²</t>
  </si>
  <si>
    <t>3.5.</t>
  </si>
  <si>
    <t>P/F 10 mm²</t>
  </si>
  <si>
    <t>3.6.</t>
  </si>
  <si>
    <t>Instalacioni PVC bužir</t>
  </si>
  <si>
    <t>3.7.</t>
  </si>
  <si>
    <t>PVC GAL štinici</t>
  </si>
  <si>
    <t>3.8.</t>
  </si>
  <si>
    <t>Upozoravajuća traka za kabl</t>
  </si>
  <si>
    <t xml:space="preserve">Obračun kablova je po dužnom metru uvučenih provodnika tipa PP00-Y u već položene instalacione cijevi n/ž. Obračun instalacionih cijevi je po dužnom metru položene cijevi. Kablovi se polažu prema preporukama proizvođača montažnih kontejnera. Kablovi koji se polažu u zemlju se uvlače u već položene PVC bužire prema shemi. </t>
  </si>
  <si>
    <t>UKUPNO KABLOVI I PRIBOR</t>
  </si>
  <si>
    <t>Ukoliko se nudi ekvivalentni proizvod, potrebno je dostaviti tražene certifikate ili ekvivalentne certifikate kojima se dokazuju sve navedene karakteristike – snaga, svjetlosni tok, efikasnost, boja svjetla, životni vijek, IP i IK stepen zaštite. Svi certifikati moraju biti izdati od akreditovane laboratorije (potrebno je dostaviti akreditaciju laboratorije koja ih je izdala).</t>
  </si>
  <si>
    <t>4.2.</t>
  </si>
  <si>
    <t>Reflektor sa kućištem od legure lijevanog aluminija, otporan na udarce lopte. Opremljen nosačem sa goniometrom za precizno usmjeravanje. Protektor od kaljenog stakla, debljine minimalno 4 mm. Integrisani drajver za uključivanje/isključivanje. Optička grupa sastavljena od 24 LED diode. Indeks reprodukcije boja CRI70. Temperatura boje 4000K. Početna MacAdam elipse (standardna devijacija usklađivanja boja): 5. Zaštićeno od mehaničkih udara jednakih 5 Joule IK08, IP66, posjeduje CE, ENEC i ENEC+ certifikate ili ekvivalentne certifikate, rasvjetno tijelo u klasi izolacije 2 (CL 2).</t>
  </si>
  <si>
    <t>Snaga maksimalno 52 W, izlazni svjetlosni tok minimalno 7.740 lm, efikasnost minimalno 149 l/W. Raspodjela svjetlosti za ekstra široke ulice (EW2). Vijek trajanja optičke grupe: minimalno 100.000h uz uslov L95. Garancija: 5 godina. Tip kao AFP2, Thorn ili ekvivalent.</t>
  </si>
  <si>
    <t>UKUPNO VANJSKA RASVJETA</t>
  </si>
  <si>
    <t>Nabavka materijala za pocinčanu traku 25x4 mm. U cijenu uračunati iskop, polaganje trake u kanal, povezivanje trake i zatrpavanje</t>
  </si>
  <si>
    <t>5.2.</t>
  </si>
  <si>
    <t>Nabavka i montaža hvataljki h=1m i okrugli vodič od aluminijske legure dimenzije Φ8mm (92 m), sve zajedno sa kriznim spojnicama I potrebnim materijalom</t>
  </si>
  <si>
    <t>5.3.</t>
  </si>
  <si>
    <t>Križne spojnice za uzemljivačku traku</t>
  </si>
  <si>
    <t>5.4.</t>
  </si>
  <si>
    <t xml:space="preserve">Ostali pribor i sitni materijal </t>
  </si>
  <si>
    <t>UKUPNO UZEMLJENJE I GROMOBRAN</t>
  </si>
  <si>
    <t>6.1.</t>
  </si>
  <si>
    <t>Funkcionalno ispitivanje i puštanje u rad sa izradom atesta i drugih ispitnih protokola i izradom uputstva za korištenje sa obukom korisnika</t>
  </si>
  <si>
    <t xml:space="preserve">Obračun komplet sa izdavanjem atesta. </t>
  </si>
  <si>
    <t>UKUPNO ISPITIVANJE I PUŠTANJE U RAD</t>
  </si>
  <si>
    <t>7.1.</t>
  </si>
  <si>
    <t>Sitni nespecificirani materijal</t>
  </si>
  <si>
    <t xml:space="preserve">Obračun komplet. </t>
  </si>
  <si>
    <t>UKUPNO NESPECIFICIRANI RADOVI</t>
  </si>
  <si>
    <t>2. RAZVODNI ORMAR</t>
  </si>
  <si>
    <t>3. KABLOVI I PRIBOR</t>
  </si>
  <si>
    <t>UKUPNO PRIPREMNI RADOVI</t>
  </si>
  <si>
    <t>4. VANJSKA RASVJETA</t>
  </si>
  <si>
    <t>6. ISPITIVANJE I PUŠTANJE U RAD</t>
  </si>
  <si>
    <t>5. UZEMLJENJE I GROMOBRAN</t>
  </si>
  <si>
    <t>Reflektor sa kućištem od legure lijevanog aluminija, otporan na udarce lopte. Opremljen nosačem sa goniometrom za precizno usmjeravanje. Protektor od kaljenog stakla, debljine minimalno 4 mm. Integrisani drajver za uključivanje/isključivanje. Optička grupa sastavljena od 24 LED diode. Indeks reprodukcije boja CRI70. Temperatura boje 4000K. Početna MacAdam elipse (standardna devijacija usklađivanja boja): 5. Zaštićeno od mehaničkih udara jednakih 5 Joule IK08, IP66, posjeduje CE, ENEC i ENEC+ certifikate ili ekvivalentne certifikate, rasvjetno tijelo u klasi izolacije 2 (CL 2). Snaga maksimalno 52 W, izlazni svjetlosni tok minimalno 8.046 lm, efikasnost minimalno 154 l/W. Asimetrična raspodjela svjetlosti pod uglom od 60 stepeni 8A6). Vijek trajanja optičke grupe: minimalno 100.000h uz uslov L95. Garancija: 5 godina. Tip kao AFP2, Thorn ili ekvivalent.</t>
  </si>
  <si>
    <t>FAZA: ELEKTRO INSTALACIJE</t>
  </si>
  <si>
    <t>7. OSTALI RADOVI</t>
  </si>
  <si>
    <t>REKAPITULACIJA</t>
  </si>
  <si>
    <t>SAOBRAĆAJNA SIGNALIZACIJA I OPREMA</t>
  </si>
  <si>
    <t>VODOVOD I KANALIZACIJA</t>
  </si>
  <si>
    <t xml:space="preserve">GRAĐEVINSKI RADOVI </t>
  </si>
  <si>
    <t xml:space="preserve"> 4. MONTAŽNI RADOVI (Nabavka, transport I ugradnja uključeno za sve navedene stavke)</t>
  </si>
  <si>
    <t>4.1. KANALIZACIJA</t>
  </si>
  <si>
    <t>4.2. VODOVDNA MREŽA</t>
  </si>
  <si>
    <t>26</t>
  </si>
  <si>
    <t>27</t>
  </si>
  <si>
    <t>28</t>
  </si>
  <si>
    <t>29</t>
  </si>
  <si>
    <t>30</t>
  </si>
  <si>
    <t>Nabavka, doprema i ugradnja odgovarajućih završnih čepova za kanalizacione cjevovode na mjestu predviđenom za naknadnu izgradnju kontejnera.</t>
  </si>
  <si>
    <t>DN160mm</t>
  </si>
  <si>
    <t>Nabavka, doprema i ugradnja odgovarajućih završnih čepova za vodovodne cjevovode na mjestu predviđenom za naknadnu izgradnju kontejnera.</t>
  </si>
  <si>
    <t>DN25mm</t>
  </si>
  <si>
    <t>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</si>
</sst>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20" x14ac:knownFonts="1">
    <font>
      <sz val="11"/>
      <color theme="1"/>
      <name val="Calibri"/>
      <family val="2"/>
      <charset val="238"/>
      <scheme val="minor"/>
    </font>
    <font>
      <sz val="11"/>
      <color theme="1"/>
      <name val="Calibri"/>
      <family val="2"/>
      <scheme val="minor"/>
    </font>
    <font>
      <b/>
      <sz val="11"/>
      <name val="Arial"/>
      <family val="2"/>
    </font>
    <font>
      <sz val="11"/>
      <color theme="1"/>
      <name val="Arial"/>
      <family val="2"/>
    </font>
    <font>
      <sz val="10"/>
      <color theme="1"/>
      <name val="Arial Narrow"/>
      <family val="2"/>
      <charset val="238"/>
    </font>
    <font>
      <sz val="10"/>
      <color theme="1"/>
      <name val="Arial"/>
      <family val="2"/>
      <charset val="238"/>
    </font>
    <font>
      <sz val="11"/>
      <name val="Arial"/>
      <family val="2"/>
      <charset val="238"/>
    </font>
    <font>
      <sz val="11"/>
      <name val="Arial"/>
      <family val="2"/>
    </font>
    <font>
      <b/>
      <i/>
      <sz val="11"/>
      <name val="Arial"/>
      <family val="2"/>
    </font>
    <font>
      <vertAlign val="superscript"/>
      <sz val="11"/>
      <name val="Arial"/>
      <family val="2"/>
    </font>
    <font>
      <sz val="11"/>
      <color theme="1"/>
      <name val="Arial"/>
      <family val="2"/>
      <charset val="238"/>
    </font>
    <font>
      <sz val="11"/>
      <name val="GreekC"/>
      <charset val="238"/>
    </font>
    <font>
      <sz val="8"/>
      <name val="Calibri"/>
      <family val="2"/>
      <charset val="238"/>
      <scheme val="minor"/>
    </font>
    <font>
      <sz val="11"/>
      <color rgb="FF000000"/>
      <name val="Arial"/>
      <family val="2"/>
      <charset val="238"/>
    </font>
    <font>
      <b/>
      <sz val="11"/>
      <color rgb="FF000000"/>
      <name val="Arial"/>
      <family val="2"/>
      <charset val="238"/>
    </font>
    <font>
      <b/>
      <sz val="11"/>
      <name val="Arial"/>
      <family val="2"/>
      <charset val="238"/>
    </font>
    <font>
      <vertAlign val="superscript"/>
      <sz val="11"/>
      <name val="Arial"/>
      <family val="2"/>
      <charset val="238"/>
    </font>
    <font>
      <i/>
      <sz val="11"/>
      <name val="Arial"/>
      <family val="2"/>
      <charset val="238"/>
    </font>
    <font>
      <i/>
      <sz val="11"/>
      <color theme="1"/>
      <name val="Arial"/>
      <family val="2"/>
      <charset val="238"/>
    </font>
    <font>
      <i/>
      <u/>
      <sz val="11"/>
      <color theme="1"/>
      <name val="Arial"/>
      <family val="2"/>
      <charset val="238"/>
    </font>
  </fonts>
  <fills count="9">
    <fill>
      <patternFill patternType="none"/>
    </fill>
    <fill>
      <patternFill patternType="gray125"/>
    </fill>
    <fill>
      <patternFill patternType="solid">
        <fgColor rgb="FFFFD966"/>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rgb="FFD8E4BC"/>
        <bgColor indexed="64"/>
      </patternFill>
    </fill>
    <fill>
      <patternFill patternType="solid">
        <fgColor rgb="FFFCD5B4"/>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s>
  <cellStyleXfs count="4">
    <xf numFmtId="0" fontId="0" fillId="0" borderId="0"/>
    <xf numFmtId="0" fontId="1" fillId="0" borderId="0"/>
    <xf numFmtId="0" fontId="4" fillId="0" borderId="0" applyProtection="0"/>
    <xf numFmtId="0" fontId="5" fillId="0" borderId="0"/>
  </cellStyleXfs>
  <cellXfs count="166">
    <xf numFmtId="0" fontId="0" fillId="0" borderId="0" xfId="0"/>
    <xf numFmtId="0" fontId="3" fillId="0" borderId="0" xfId="1" applyFont="1"/>
    <xf numFmtId="0" fontId="3" fillId="0" borderId="1" xfId="1" applyFont="1" applyBorder="1"/>
    <xf numFmtId="0" fontId="3" fillId="0" borderId="0" xfId="1" applyFont="1" applyAlignment="1">
      <alignment horizontal="center" vertical="center"/>
    </xf>
    <xf numFmtId="1" fontId="7" fillId="3" borderId="1" xfId="1" applyNumberFormat="1" applyFont="1" applyFill="1" applyBorder="1" applyAlignment="1">
      <alignment horizontal="center" vertical="center" wrapText="1"/>
    </xf>
    <xf numFmtId="0" fontId="7" fillId="3" borderId="1" xfId="1" applyFont="1" applyFill="1" applyBorder="1" applyAlignment="1">
      <alignment horizontal="center" vertical="center" wrapText="1"/>
    </xf>
    <xf numFmtId="4" fontId="7" fillId="3" borderId="1" xfId="1" applyNumberFormat="1" applyFont="1" applyFill="1" applyBorder="1" applyAlignment="1">
      <alignment horizontal="center" vertical="center" wrapText="1"/>
    </xf>
    <xf numFmtId="1" fontId="7" fillId="4" borderId="1" xfId="3" applyNumberFormat="1" applyFont="1" applyFill="1" applyBorder="1" applyAlignment="1">
      <alignment horizontal="center" vertical="top"/>
    </xf>
    <xf numFmtId="4" fontId="7" fillId="4" borderId="1" xfId="3" applyNumberFormat="1" applyFont="1" applyFill="1" applyBorder="1" applyAlignment="1">
      <alignment horizontal="right"/>
    </xf>
    <xf numFmtId="1" fontId="7" fillId="0" borderId="1" xfId="3" applyNumberFormat="1" applyFont="1" applyBorder="1" applyAlignment="1">
      <alignment horizontal="center"/>
    </xf>
    <xf numFmtId="0" fontId="2" fillId="0" borderId="1" xfId="3" applyFont="1" applyBorder="1" applyAlignment="1">
      <alignment horizontal="left" vertical="center"/>
    </xf>
    <xf numFmtId="0" fontId="7" fillId="0" borderId="1" xfId="3" applyFont="1" applyBorder="1" applyAlignment="1">
      <alignment horizontal="center"/>
    </xf>
    <xf numFmtId="4" fontId="7" fillId="0" borderId="1" xfId="3" applyNumberFormat="1" applyFont="1" applyBorder="1" applyAlignment="1">
      <alignment horizontal="right"/>
    </xf>
    <xf numFmtId="1" fontId="7" fillId="0" borderId="1" xfId="3" applyNumberFormat="1" applyFont="1" applyBorder="1" applyAlignment="1">
      <alignment horizontal="center" vertical="center"/>
    </xf>
    <xf numFmtId="0" fontId="7" fillId="0" borderId="1" xfId="3" applyFont="1" applyBorder="1" applyAlignment="1">
      <alignment horizontal="center" vertical="center"/>
    </xf>
    <xf numFmtId="4" fontId="7" fillId="0" borderId="1" xfId="3" applyNumberFormat="1" applyFont="1" applyBorder="1" applyAlignment="1">
      <alignment horizontal="center" vertical="center"/>
    </xf>
    <xf numFmtId="0" fontId="2" fillId="0" borderId="1" xfId="3" applyFont="1" applyBorder="1" applyAlignment="1">
      <alignment horizontal="left" vertical="center" wrapText="1"/>
    </xf>
    <xf numFmtId="0" fontId="7" fillId="0" borderId="1" xfId="3" applyFont="1" applyBorder="1" applyAlignment="1">
      <alignment horizontal="left" vertical="center" wrapText="1"/>
    </xf>
    <xf numFmtId="1" fontId="7" fillId="5" borderId="1" xfId="3" applyNumberFormat="1" applyFont="1" applyFill="1" applyBorder="1" applyAlignment="1">
      <alignment horizontal="center"/>
    </xf>
    <xf numFmtId="4" fontId="7" fillId="5" borderId="1" xfId="3" applyNumberFormat="1" applyFont="1" applyFill="1" applyBorder="1" applyAlignment="1">
      <alignment horizontal="right"/>
    </xf>
    <xf numFmtId="4" fontId="2" fillId="5" borderId="1" xfId="3" applyNumberFormat="1" applyFont="1" applyFill="1" applyBorder="1" applyAlignment="1">
      <alignment horizontal="right"/>
    </xf>
    <xf numFmtId="0" fontId="7" fillId="0" borderId="1" xfId="3" applyFont="1" applyBorder="1" applyAlignment="1">
      <alignment horizontal="left" vertical="center"/>
    </xf>
    <xf numFmtId="1" fontId="7" fillId="4" borderId="1" xfId="3" applyNumberFormat="1" applyFont="1" applyFill="1" applyBorder="1" applyAlignment="1">
      <alignment horizontal="center"/>
    </xf>
    <xf numFmtId="1" fontId="7" fillId="6" borderId="1" xfId="3" applyNumberFormat="1" applyFont="1" applyFill="1" applyBorder="1" applyAlignment="1">
      <alignment horizontal="center"/>
    </xf>
    <xf numFmtId="4" fontId="7" fillId="6" borderId="1" xfId="3" applyNumberFormat="1" applyFont="1" applyFill="1" applyBorder="1" applyAlignment="1">
      <alignment horizontal="right"/>
    </xf>
    <xf numFmtId="2" fontId="7" fillId="0" borderId="1" xfId="3" applyNumberFormat="1" applyFont="1" applyBorder="1" applyAlignment="1">
      <alignment horizontal="left" vertical="center" wrapText="1"/>
    </xf>
    <xf numFmtId="4" fontId="2" fillId="0" borderId="1" xfId="3" applyNumberFormat="1" applyFont="1" applyBorder="1" applyAlignment="1">
      <alignment horizontal="right"/>
    </xf>
    <xf numFmtId="0" fontId="6" fillId="7" borderId="1" xfId="0" applyFont="1" applyFill="1" applyBorder="1" applyAlignment="1">
      <alignment vertical="center" wrapText="1"/>
    </xf>
    <xf numFmtId="0" fontId="10" fillId="7" borderId="1" xfId="0" applyFont="1" applyFill="1" applyBorder="1" applyAlignment="1">
      <alignment horizontal="left" vertical="center" wrapText="1"/>
    </xf>
    <xf numFmtId="4" fontId="2" fillId="5" borderId="1" xfId="3" applyNumberFormat="1" applyFont="1" applyFill="1" applyBorder="1" applyAlignment="1">
      <alignment vertical="center"/>
    </xf>
    <xf numFmtId="0" fontId="10" fillId="0" borderId="0" xfId="0" applyFont="1"/>
    <xf numFmtId="1" fontId="6" fillId="3" borderId="1" xfId="1" applyNumberFormat="1" applyFont="1" applyFill="1" applyBorder="1" applyAlignment="1">
      <alignment horizontal="center" vertical="center" wrapText="1"/>
    </xf>
    <xf numFmtId="0" fontId="6" fillId="3" borderId="1" xfId="1" applyFont="1" applyFill="1" applyBorder="1" applyAlignment="1">
      <alignment horizontal="center" vertical="center" wrapText="1"/>
    </xf>
    <xf numFmtId="4" fontId="6" fillId="3" borderId="1" xfId="1" applyNumberFormat="1" applyFont="1" applyFill="1" applyBorder="1" applyAlignment="1">
      <alignment horizontal="center" vertical="center" wrapText="1"/>
    </xf>
    <xf numFmtId="0" fontId="10" fillId="0" borderId="1" xfId="1" applyFont="1" applyBorder="1"/>
    <xf numFmtId="4" fontId="10" fillId="0" borderId="1" xfId="1" applyNumberFormat="1" applyFont="1" applyBorder="1"/>
    <xf numFmtId="0" fontId="15" fillId="4" borderId="1" xfId="3" applyFont="1" applyFill="1" applyBorder="1" applyAlignment="1">
      <alignment vertical="center"/>
    </xf>
    <xf numFmtId="4" fontId="6" fillId="0" borderId="0" xfId="3" applyNumberFormat="1" applyFont="1" applyAlignment="1">
      <alignment horizontal="right"/>
    </xf>
    <xf numFmtId="0" fontId="10" fillId="0" borderId="0" xfId="0" applyFont="1" applyAlignment="1">
      <alignment vertical="center" wrapText="1"/>
    </xf>
    <xf numFmtId="4" fontId="10" fillId="0" borderId="0" xfId="0" applyNumberFormat="1" applyFont="1" applyAlignment="1">
      <alignment vertical="center" wrapText="1"/>
    </xf>
    <xf numFmtId="0" fontId="10" fillId="0" borderId="0" xfId="0" applyFont="1" applyAlignment="1">
      <alignment vertical="center"/>
    </xf>
    <xf numFmtId="4" fontId="10" fillId="0" borderId="0" xfId="0" applyNumberFormat="1" applyFont="1"/>
    <xf numFmtId="0" fontId="14" fillId="0" borderId="0" xfId="0" applyFont="1" applyAlignment="1">
      <alignment horizontal="right" vertical="center"/>
    </xf>
    <xf numFmtId="0" fontId="7" fillId="0" borderId="1" xfId="0" applyFont="1" applyBorder="1" applyAlignment="1">
      <alignment wrapText="1"/>
    </xf>
    <xf numFmtId="0" fontId="10"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lignment vertical="center" wrapText="1"/>
    </xf>
    <xf numFmtId="4" fontId="10" fillId="0" borderId="1" xfId="0" applyNumberFormat="1" applyFont="1" applyBorder="1" applyAlignment="1">
      <alignment horizontal="center" vertical="center" wrapText="1"/>
    </xf>
    <xf numFmtId="0" fontId="14" fillId="8" borderId="1" xfId="0" applyFont="1" applyFill="1" applyBorder="1" applyAlignment="1">
      <alignment vertical="center" wrapText="1"/>
    </xf>
    <xf numFmtId="4" fontId="14" fillId="8" borderId="1" xfId="0" applyNumberFormat="1" applyFont="1" applyFill="1" applyBorder="1" applyAlignment="1">
      <alignment vertical="center" wrapText="1"/>
    </xf>
    <xf numFmtId="4" fontId="13" fillId="0" borderId="1" xfId="0" applyNumberFormat="1" applyFont="1" applyBorder="1" applyAlignment="1">
      <alignment horizontal="center" vertical="center" wrapText="1"/>
    </xf>
    <xf numFmtId="4" fontId="10" fillId="0" borderId="1" xfId="0" applyNumberFormat="1" applyFont="1" applyBorder="1" applyAlignment="1">
      <alignment vertical="center" wrapText="1"/>
    </xf>
    <xf numFmtId="4" fontId="13" fillId="0" borderId="1" xfId="0" applyNumberFormat="1" applyFont="1" applyBorder="1" applyAlignment="1">
      <alignment vertical="center" wrapText="1"/>
    </xf>
    <xf numFmtId="0" fontId="10" fillId="0" borderId="1" xfId="0" applyFont="1" applyBorder="1"/>
    <xf numFmtId="0" fontId="13" fillId="0" borderId="1" xfId="0" applyFont="1" applyBorder="1" applyAlignment="1">
      <alignment vertical="center" wrapText="1"/>
    </xf>
    <xf numFmtId="0" fontId="6" fillId="0" borderId="0" xfId="0" applyFont="1" applyAlignment="1">
      <alignment horizontal="center"/>
    </xf>
    <xf numFmtId="4" fontId="6" fillId="0" borderId="0" xfId="0" applyNumberFormat="1" applyFont="1" applyAlignment="1">
      <alignment horizontal="center"/>
    </xf>
    <xf numFmtId="0" fontId="6" fillId="0" borderId="0" xfId="0" applyFont="1" applyAlignment="1">
      <alignment horizontal="justify" vertical="top"/>
    </xf>
    <xf numFmtId="2" fontId="6" fillId="0" borderId="0" xfId="0" applyNumberFormat="1" applyFont="1" applyAlignment="1">
      <alignment horizontal="center" vertical="center"/>
    </xf>
    <xf numFmtId="49" fontId="6" fillId="0" borderId="0" xfId="0" applyNumberFormat="1" applyFont="1" applyAlignment="1">
      <alignment horizontal="center" vertical="center"/>
    </xf>
    <xf numFmtId="49" fontId="6" fillId="0" borderId="1" xfId="0" applyNumberFormat="1" applyFont="1" applyBorder="1" applyAlignment="1">
      <alignment horizontal="center"/>
    </xf>
    <xf numFmtId="0" fontId="6" fillId="0" borderId="1" xfId="0" applyFont="1" applyBorder="1" applyAlignment="1">
      <alignment horizontal="center" wrapText="1"/>
    </xf>
    <xf numFmtId="2" fontId="6" fillId="0" borderId="1" xfId="0" applyNumberFormat="1" applyFont="1" applyBorder="1" applyAlignment="1">
      <alignment horizontal="center"/>
    </xf>
    <xf numFmtId="4" fontId="6" fillId="0" borderId="1" xfId="0" applyNumberFormat="1" applyFont="1" applyBorder="1" applyAlignment="1">
      <alignment horizontal="center" wrapText="1"/>
    </xf>
    <xf numFmtId="49" fontId="15" fillId="0" borderId="1" xfId="0" applyNumberFormat="1" applyFont="1" applyBorder="1" applyAlignment="1">
      <alignment horizontal="center" vertical="center"/>
    </xf>
    <xf numFmtId="0" fontId="15" fillId="0" borderId="1" xfId="0" applyFont="1" applyBorder="1" applyAlignment="1">
      <alignment horizontal="justify" vertical="top"/>
    </xf>
    <xf numFmtId="0" fontId="6" fillId="0" borderId="1" xfId="0" applyFont="1" applyBorder="1" applyAlignment="1">
      <alignment horizontal="center"/>
    </xf>
    <xf numFmtId="2" fontId="6" fillId="0" borderId="1" xfId="0" applyNumberFormat="1" applyFont="1" applyBorder="1" applyAlignment="1">
      <alignment horizontal="centerContinuous" vertical="center"/>
    </xf>
    <xf numFmtId="4" fontId="6" fillId="0" borderId="1" xfId="0" applyNumberFormat="1" applyFont="1" applyBorder="1" applyAlignment="1">
      <alignment horizontal="center"/>
    </xf>
    <xf numFmtId="49" fontId="6" fillId="0" borderId="1" xfId="0" applyNumberFormat="1" applyFont="1" applyBorder="1" applyAlignment="1">
      <alignment horizontal="center" vertical="top"/>
    </xf>
    <xf numFmtId="0" fontId="6" fillId="0" borderId="1" xfId="0" applyFont="1" applyBorder="1" applyAlignment="1">
      <alignment horizontal="justify" vertical="top"/>
    </xf>
    <xf numFmtId="4" fontId="6" fillId="0" borderId="1" xfId="0" applyNumberFormat="1" applyFont="1" applyBorder="1" applyAlignment="1">
      <alignment horizontal="centerContinuous" vertical="center"/>
    </xf>
    <xf numFmtId="0" fontId="6" fillId="0" borderId="1" xfId="0" applyFont="1" applyBorder="1" applyAlignment="1">
      <alignment horizontal="justify" vertical="top" wrapText="1"/>
    </xf>
    <xf numFmtId="16" fontId="6" fillId="0" borderId="1" xfId="0" applyNumberFormat="1" applyFont="1" applyBorder="1" applyAlignment="1">
      <alignment horizontal="justify" vertical="top" wrapText="1"/>
    </xf>
    <xf numFmtId="0" fontId="15" fillId="0" borderId="1" xfId="0" applyFont="1" applyBorder="1" applyAlignment="1">
      <alignment horizontal="left" vertical="top" wrapText="1"/>
    </xf>
    <xf numFmtId="2" fontId="6" fillId="0" borderId="1" xfId="0" applyNumberFormat="1" applyFont="1" applyBorder="1" applyAlignment="1">
      <alignment horizontal="center" vertical="center"/>
    </xf>
    <xf numFmtId="4" fontId="15" fillId="0" borderId="1" xfId="0" applyNumberFormat="1" applyFont="1" applyBorder="1" applyAlignment="1">
      <alignment horizontal="center"/>
    </xf>
    <xf numFmtId="49" fontId="15" fillId="0" borderId="1" xfId="0" applyNumberFormat="1" applyFont="1" applyBorder="1" applyAlignment="1">
      <alignment horizontal="center" vertical="top"/>
    </xf>
    <xf numFmtId="0" fontId="6" fillId="0" borderId="1" xfId="0" applyFont="1" applyBorder="1" applyAlignment="1">
      <alignment horizontal="left" vertical="top" wrapText="1"/>
    </xf>
    <xf numFmtId="0" fontId="6" fillId="0" borderId="1" xfId="0" applyFont="1" applyBorder="1" applyAlignment="1">
      <alignment vertical="center"/>
    </xf>
    <xf numFmtId="2" fontId="6" fillId="0" borderId="1" xfId="0" applyNumberFormat="1" applyFont="1" applyBorder="1"/>
    <xf numFmtId="0" fontId="6" fillId="0" borderId="1" xfId="0" applyFont="1" applyBorder="1" applyAlignment="1">
      <alignment horizontal="center" vertical="top" wrapText="1"/>
    </xf>
    <xf numFmtId="0" fontId="17" fillId="0" borderId="1" xfId="0" applyFont="1" applyBorder="1" applyAlignment="1">
      <alignment horizontal="justify" vertical="top" wrapText="1"/>
    </xf>
    <xf numFmtId="164" fontId="6" fillId="0" borderId="1" xfId="0" applyNumberFormat="1" applyFont="1" applyBorder="1"/>
    <xf numFmtId="4" fontId="6" fillId="0" borderId="1" xfId="0" applyNumberFormat="1" applyFont="1" applyBorder="1"/>
    <xf numFmtId="0" fontId="15" fillId="4" borderId="1" xfId="3" applyFont="1" applyFill="1" applyBorder="1" applyAlignment="1">
      <alignment horizontal="left" vertical="center"/>
    </xf>
    <xf numFmtId="0" fontId="2" fillId="5" borderId="2" xfId="3" applyFont="1" applyFill="1" applyBorder="1" applyAlignment="1">
      <alignment horizontal="center" vertical="center" wrapText="1"/>
    </xf>
    <xf numFmtId="0" fontId="2" fillId="5" borderId="3" xfId="3" applyFont="1" applyFill="1" applyBorder="1" applyAlignment="1">
      <alignment horizontal="center" vertical="center" wrapText="1"/>
    </xf>
    <xf numFmtId="0" fontId="10" fillId="0" borderId="0" xfId="0" applyFont="1" applyAlignment="1">
      <alignment horizontal="left"/>
    </xf>
    <xf numFmtId="1" fontId="6" fillId="5" borderId="1" xfId="3" applyNumberFormat="1" applyFont="1" applyFill="1" applyBorder="1" applyAlignment="1">
      <alignment horizontal="left"/>
    </xf>
    <xf numFmtId="0" fontId="10" fillId="0" borderId="0" xfId="0" applyFont="1" applyAlignment="1">
      <alignment horizontal="left" vertical="center"/>
    </xf>
    <xf numFmtId="0" fontId="10" fillId="0" borderId="0" xfId="0" applyFont="1" applyAlignment="1">
      <alignment horizontal="center" vertical="center"/>
    </xf>
    <xf numFmtId="4" fontId="6" fillId="5" borderId="1" xfId="3" applyNumberFormat="1" applyFont="1" applyFill="1" applyBorder="1" applyAlignment="1">
      <alignment horizontal="center" vertical="center"/>
    </xf>
    <xf numFmtId="4" fontId="15" fillId="5" borderId="1" xfId="3" applyNumberFormat="1" applyFont="1" applyFill="1" applyBorder="1" applyAlignment="1">
      <alignment horizontal="center" vertical="center"/>
    </xf>
    <xf numFmtId="0" fontId="3" fillId="0" borderId="1" xfId="1"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center" wrapText="1"/>
    </xf>
    <xf numFmtId="0" fontId="10" fillId="0" borderId="0" xfId="0" applyFont="1" applyAlignment="1">
      <alignment horizontal="left" vertical="top"/>
    </xf>
    <xf numFmtId="0" fontId="13" fillId="8" borderId="0" xfId="0" applyFont="1" applyFill="1" applyAlignment="1">
      <alignment horizontal="left" vertical="center"/>
    </xf>
    <xf numFmtId="0" fontId="13" fillId="8" borderId="0" xfId="0" applyFont="1" applyFill="1" applyAlignment="1">
      <alignment horizontal="left" vertical="center" wrapText="1"/>
    </xf>
    <xf numFmtId="0" fontId="13" fillId="8" borderId="0" xfId="0" applyFont="1" applyFill="1" applyAlignment="1">
      <alignment horizontal="center" vertical="center"/>
    </xf>
    <xf numFmtId="4" fontId="2" fillId="5" borderId="1" xfId="3" applyNumberFormat="1" applyFont="1" applyFill="1" applyBorder="1" applyAlignment="1">
      <alignment horizontal="right" vertical="center"/>
    </xf>
    <xf numFmtId="4" fontId="3" fillId="0" borderId="1" xfId="1" applyNumberFormat="1" applyFont="1" applyBorder="1" applyAlignment="1">
      <alignment horizontal="center" vertical="center"/>
    </xf>
    <xf numFmtId="4" fontId="10" fillId="0" borderId="0" xfId="0" applyNumberFormat="1" applyFont="1" applyAlignment="1">
      <alignment horizontal="center" vertical="center"/>
    </xf>
    <xf numFmtId="4" fontId="10" fillId="0" borderId="0" xfId="0" applyNumberFormat="1" applyFont="1" applyAlignment="1">
      <alignment horizontal="center" vertical="center" wrapText="1"/>
    </xf>
    <xf numFmtId="4" fontId="13" fillId="8" borderId="0" xfId="0" applyNumberFormat="1" applyFont="1" applyFill="1" applyAlignment="1">
      <alignment horizontal="center" vertical="center"/>
    </xf>
    <xf numFmtId="0" fontId="2" fillId="5" borderId="2" xfId="3" applyFont="1" applyFill="1" applyBorder="1" applyAlignment="1">
      <alignment horizontal="left" vertical="center" wrapText="1"/>
    </xf>
    <xf numFmtId="0" fontId="2" fillId="5" borderId="3" xfId="3" applyFont="1" applyFill="1" applyBorder="1" applyAlignment="1">
      <alignment horizontal="left" vertical="center" wrapText="1"/>
    </xf>
    <xf numFmtId="0" fontId="2" fillId="5" borderId="4" xfId="3" applyFont="1" applyFill="1" applyBorder="1" applyAlignment="1">
      <alignment horizontal="left" vertical="center" wrapText="1"/>
    </xf>
    <xf numFmtId="0" fontId="15" fillId="5" borderId="2" xfId="3" applyFont="1" applyFill="1" applyBorder="1" applyAlignment="1">
      <alignment horizontal="left" vertical="center" wrapText="1"/>
    </xf>
    <xf numFmtId="0" fontId="15" fillId="5" borderId="3" xfId="3" applyFont="1" applyFill="1" applyBorder="1" applyAlignment="1">
      <alignment horizontal="left" vertical="center" wrapText="1"/>
    </xf>
    <xf numFmtId="0" fontId="15" fillId="5" borderId="4" xfId="3" applyFont="1" applyFill="1" applyBorder="1" applyAlignment="1">
      <alignment horizontal="left" vertical="center" wrapText="1"/>
    </xf>
    <xf numFmtId="4" fontId="15" fillId="5" borderId="1" xfId="3" applyNumberFormat="1" applyFont="1" applyFill="1" applyBorder="1" applyAlignment="1">
      <alignment horizontal="right" vertical="center"/>
    </xf>
    <xf numFmtId="0" fontId="2" fillId="5" borderId="1" xfId="3" applyFont="1" applyFill="1" applyBorder="1" applyAlignment="1">
      <alignment horizontal="center" vertical="center"/>
    </xf>
    <xf numFmtId="0" fontId="2" fillId="5" borderId="1" xfId="3" applyFont="1" applyFill="1" applyBorder="1" applyAlignment="1">
      <alignment horizontal="left" vertical="center" wrapText="1"/>
    </xf>
    <xf numFmtId="0" fontId="2" fillId="2" borderId="1" xfId="1" applyFont="1" applyFill="1" applyBorder="1" applyAlignment="1">
      <alignment horizontal="center" vertical="center" wrapText="1"/>
    </xf>
    <xf numFmtId="0" fontId="2" fillId="2" borderId="1" xfId="1" applyFont="1" applyFill="1" applyBorder="1"/>
    <xf numFmtId="0" fontId="2" fillId="4" borderId="1" xfId="3" applyFont="1" applyFill="1" applyBorder="1" applyAlignment="1">
      <alignment horizontal="left" vertical="center"/>
    </xf>
    <xf numFmtId="0" fontId="2" fillId="4" borderId="1" xfId="3" applyFont="1" applyFill="1" applyBorder="1" applyAlignment="1">
      <alignment horizontal="left" vertical="center" wrapText="1"/>
    </xf>
    <xf numFmtId="0" fontId="2" fillId="6" borderId="1" xfId="3" applyFont="1" applyFill="1" applyBorder="1" applyAlignment="1">
      <alignment horizontal="left" vertical="center"/>
    </xf>
    <xf numFmtId="1" fontId="7" fillId="0" borderId="1" xfId="3" applyNumberFormat="1" applyFont="1" applyBorder="1" applyAlignment="1">
      <alignment horizontal="center"/>
    </xf>
    <xf numFmtId="0" fontId="2" fillId="5" borderId="2" xfId="3" applyFont="1" applyFill="1" applyBorder="1" applyAlignment="1">
      <alignment horizontal="center" vertical="center"/>
    </xf>
    <xf numFmtId="0" fontId="2" fillId="5" borderId="3" xfId="3" applyFont="1" applyFill="1" applyBorder="1" applyAlignment="1">
      <alignment horizontal="center" vertical="center"/>
    </xf>
    <xf numFmtId="0" fontId="2" fillId="5" borderId="4" xfId="3" applyFont="1" applyFill="1" applyBorder="1" applyAlignment="1">
      <alignment horizontal="center" vertical="center"/>
    </xf>
    <xf numFmtId="0" fontId="15" fillId="4" borderId="1" xfId="3" applyFont="1" applyFill="1" applyBorder="1" applyAlignment="1">
      <alignment horizontal="left"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5" fillId="2" borderId="1" xfId="1" applyFont="1" applyFill="1" applyBorder="1" applyAlignment="1">
      <alignment horizontal="center" vertical="center" wrapText="1"/>
    </xf>
    <xf numFmtId="0" fontId="15" fillId="2" borderId="1" xfId="1" applyFont="1" applyFill="1" applyBorder="1"/>
    <xf numFmtId="0" fontId="2" fillId="5" borderId="2" xfId="3" applyFont="1" applyFill="1" applyBorder="1" applyAlignment="1">
      <alignment horizontal="center" vertical="center" wrapText="1"/>
    </xf>
    <xf numFmtId="0" fontId="2" fillId="5" borderId="3" xfId="3" applyFont="1" applyFill="1" applyBorder="1" applyAlignment="1">
      <alignment horizontal="center" vertical="center" wrapText="1"/>
    </xf>
    <xf numFmtId="0" fontId="2" fillId="5" borderId="4" xfId="3" applyFont="1" applyFill="1" applyBorder="1" applyAlignment="1">
      <alignment horizontal="center" vertical="center" wrapText="1"/>
    </xf>
    <xf numFmtId="2" fontId="15" fillId="4" borderId="2" xfId="3" applyNumberFormat="1" applyFont="1" applyFill="1" applyBorder="1" applyAlignment="1">
      <alignment horizontal="center" vertical="center" wrapText="1"/>
    </xf>
    <xf numFmtId="2" fontId="15" fillId="4" borderId="3" xfId="3" applyNumberFormat="1" applyFont="1" applyFill="1" applyBorder="1" applyAlignment="1">
      <alignment horizontal="center" vertical="center" wrapText="1"/>
    </xf>
    <xf numFmtId="2" fontId="15" fillId="4" borderId="4" xfId="3" applyNumberFormat="1" applyFont="1" applyFill="1" applyBorder="1" applyAlignment="1">
      <alignment horizontal="center" vertical="center"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10" fillId="0" borderId="0" xfId="0" applyFont="1" applyAlignment="1">
      <alignment horizontal="left" vertical="center" wrapText="1"/>
    </xf>
    <xf numFmtId="0" fontId="15" fillId="5" borderId="1" xfId="3" applyFont="1" applyFill="1" applyBorder="1" applyAlignment="1">
      <alignment horizontal="left" vertical="center" wrapText="1"/>
    </xf>
    <xf numFmtId="0" fontId="2" fillId="5" borderId="2" xfId="3" applyFont="1" applyFill="1" applyBorder="1" applyAlignment="1">
      <alignment horizontal="left" vertical="center" wrapText="1"/>
    </xf>
    <xf numFmtId="0" fontId="2" fillId="5" borderId="3" xfId="3" applyFont="1" applyFill="1" applyBorder="1" applyAlignment="1">
      <alignment horizontal="left" vertical="center" wrapText="1"/>
    </xf>
    <xf numFmtId="0" fontId="2" fillId="5" borderId="4" xfId="3" applyFont="1" applyFill="1" applyBorder="1" applyAlignment="1">
      <alignment horizontal="left" vertical="center" wrapText="1"/>
    </xf>
    <xf numFmtId="0" fontId="15" fillId="5" borderId="2" xfId="3" applyFont="1" applyFill="1" applyBorder="1" applyAlignment="1">
      <alignment horizontal="left" vertical="center" wrapText="1"/>
    </xf>
    <xf numFmtId="0" fontId="15" fillId="5" borderId="3" xfId="3" applyFont="1" applyFill="1" applyBorder="1" applyAlignment="1">
      <alignment horizontal="left" vertical="center" wrapText="1"/>
    </xf>
    <xf numFmtId="0" fontId="15" fillId="5" borderId="4" xfId="3" applyFont="1" applyFill="1" applyBorder="1" applyAlignment="1">
      <alignment horizontal="left" vertical="center" wrapText="1"/>
    </xf>
    <xf numFmtId="0" fontId="15" fillId="5" borderId="2" xfId="3" applyFont="1" applyFill="1" applyBorder="1" applyAlignment="1">
      <alignment horizontal="left" vertical="center"/>
    </xf>
    <xf numFmtId="0" fontId="15" fillId="5" borderId="3" xfId="3" applyFont="1" applyFill="1" applyBorder="1" applyAlignment="1">
      <alignment horizontal="left" vertical="center"/>
    </xf>
    <xf numFmtId="0" fontId="15" fillId="5" borderId="4" xfId="3" applyFont="1" applyFill="1" applyBorder="1" applyAlignment="1">
      <alignment horizontal="left" vertical="center"/>
    </xf>
    <xf numFmtId="0" fontId="10" fillId="0" borderId="1" xfId="0" applyFont="1" applyBorder="1" applyAlignment="1">
      <alignment horizontal="left" vertical="top"/>
    </xf>
    <xf numFmtId="0" fontId="10"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10" fillId="0" borderId="1" xfId="0" applyFont="1" applyBorder="1" applyAlignment="1">
      <alignment horizontal="left" vertical="center"/>
    </xf>
    <xf numFmtId="0" fontId="10" fillId="0" borderId="1" xfId="0" applyFont="1" applyBorder="1" applyAlignment="1">
      <alignment horizontal="center" vertical="center"/>
    </xf>
    <xf numFmtId="4" fontId="10" fillId="0" borderId="1" xfId="0" applyNumberFormat="1"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4" fontId="10" fillId="0" borderId="1" xfId="0" applyNumberFormat="1" applyFont="1" applyBorder="1" applyAlignment="1">
      <alignment horizontal="center" vertical="center"/>
    </xf>
    <xf numFmtId="0" fontId="18" fillId="0" borderId="1" xfId="0" applyFont="1" applyBorder="1" applyAlignment="1">
      <alignment horizontal="left" vertical="center"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center" vertical="center" wrapText="1"/>
    </xf>
    <xf numFmtId="0" fontId="19" fillId="0" borderId="1" xfId="0" applyFont="1" applyBorder="1" applyAlignment="1">
      <alignment horizontal="left" vertical="center" wrapText="1"/>
    </xf>
    <xf numFmtId="0" fontId="6" fillId="0" borderId="1" xfId="0" applyFont="1" applyBorder="1" applyAlignment="1">
      <alignment horizontal="center"/>
    </xf>
    <xf numFmtId="0" fontId="2" fillId="5" borderId="1" xfId="3" applyFont="1" applyFill="1" applyBorder="1" applyAlignment="1">
      <alignment horizontal="center" vertical="center" wrapText="1"/>
    </xf>
  </cellXfs>
  <cellStyles count="4">
    <cellStyle name="Normal" xfId="0" builtinId="0"/>
    <cellStyle name="Normal 2" xfId="1" xr:uid="{545DC983-9FF5-453A-985B-34681221EF67}"/>
    <cellStyle name="Normal 2 2" xfId="3" xr:uid="{2FBECEC7-068C-48D1-AD59-8449FD1805D0}"/>
    <cellStyle name="Obično 3 2" xfId="2" xr:uid="{1CF18B6E-4CD9-4A09-A026-D6F0528F69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Documents%20and%20Settings\b.arijana\My%20Documents\Downloads\Users\LejlaH\AppData\Local\Microsoft\Windows\Temporary%20Internet%20Files\Content.Outlook\IIURAE3C\ENG_BOS_Predmjer_i%20predracun_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Users\LejlaH\AppData\Local\Microsoft\Windows\Temporary%20Internet%20Files\Content.Outlook\IIURAE3C\ENG_BOS_Predmjer_i%20predracun_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Documents%20and%20Settings\b.arijana\My%20Documents\Downloads\Predmjer%20radova%20LOT%201%20Pocitelj%20-%20Zvirovic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dmjer"/>
      <sheetName val="Rekapitulacija"/>
      <sheetName val="Vranduk_1-RIGHT"/>
      <sheetName val="Sheet1"/>
      <sheetName val="Grand Summary"/>
      <sheetName val="GROUP N"/>
      <sheetName val="GROUP O"/>
      <sheetName val="Grupa A"/>
      <sheetName val="Grupa B"/>
      <sheetName val="Grupa C"/>
      <sheetName val="Grupa D"/>
      <sheetName val="Grupa E"/>
      <sheetName val="Grupa F"/>
      <sheetName val="Grupa F tunel Vranduk"/>
      <sheetName val="Grupa F retaining structures"/>
      <sheetName val="Grupa G"/>
      <sheetName val="Grupa M"/>
      <sheetName val="Grupa N"/>
      <sheetName val="Grupa O"/>
      <sheetName val="Grupa P"/>
      <sheetName val="Sheet2"/>
      <sheetName val="Sheet3"/>
    </sheetNames>
    <sheetDataSet>
      <sheetData sheetId="0">
        <row r="4">
          <cell r="C4" t="str">
            <v xml:space="preserve">PREPARATORY WORKS / PRIPREMNI RADOVI </v>
          </cell>
        </row>
      </sheetData>
      <sheetData sheetId="1"/>
      <sheetData sheetId="2" refreshError="1"/>
      <sheetData sheetId="3">
        <row r="4">
          <cell r="C4" t="str">
            <v>Works divided in two with Hering's distribution of Group N &amp; O</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dmjer"/>
      <sheetName val="Rekapitulacija"/>
      <sheetName val="Sheet1"/>
      <sheetName val="Vranduk_1-RIGHT"/>
      <sheetName val="Grand Summary"/>
      <sheetName val="GROUP N"/>
      <sheetName val="GROUP O"/>
      <sheetName val="Grupa A"/>
      <sheetName val="Grupa B"/>
      <sheetName val="Grupa C"/>
      <sheetName val="Grupa D"/>
      <sheetName val="Grupa E"/>
      <sheetName val="Grupa F"/>
      <sheetName val="Grupa F tunel Vranduk"/>
      <sheetName val="Grupa F retaining structures"/>
      <sheetName val="Grupa G"/>
      <sheetName val="Grupa M"/>
      <sheetName val="Grupa N"/>
      <sheetName val="Grupa O"/>
      <sheetName val="Grupa P"/>
      <sheetName val="Sheet2"/>
      <sheetName val="Sheet3"/>
    </sheetNames>
    <sheetDataSet>
      <sheetData sheetId="0">
        <row r="4">
          <cell r="C4" t="str">
            <v xml:space="preserve">PREPARATORY WORKS / PRIPREMNI RADOVI </v>
          </cell>
        </row>
        <row r="5">
          <cell r="C5" t="str">
            <v>SURVEY WORKS / GEODETSKI RADOVI</v>
          </cell>
        </row>
        <row r="16">
          <cell r="G16">
            <v>56000</v>
          </cell>
        </row>
        <row r="17">
          <cell r="C17" t="str">
            <v xml:space="preserve">OTHER PREPARATORY WORKS / OSTALI PRIPREMNI RADOVI </v>
          </cell>
        </row>
        <row r="22">
          <cell r="G22">
            <v>900000</v>
          </cell>
        </row>
        <row r="23">
          <cell r="C23" t="str">
            <v xml:space="preserve"> EARTH WORKS AND FOUNDATION / ZEMLJANI RADOVI I TEMELJENJE</v>
          </cell>
        </row>
        <row r="24">
          <cell r="C24" t="str">
            <v xml:space="preserve"> EXCAVATIONS / ISKOPI</v>
          </cell>
        </row>
        <row r="74">
          <cell r="G74">
            <v>695298</v>
          </cell>
        </row>
        <row r="75">
          <cell r="C75" t="str">
            <v>SEPARATING, DRAINAGE AND FILTER LAYERS, WORKING FIELD / SLOJEVI ZA RAZDVAJANJE, DRENAŽU I FILTRISANJE, PLATO ZA VOŽNJU</v>
          </cell>
        </row>
        <row r="86">
          <cell r="G86">
            <v>30420</v>
          </cell>
        </row>
        <row r="87">
          <cell r="C87" t="str">
            <v>FILLS, BACKFILLS, WEDGES, SUBSTRUCTURE AND PUDDLE LAYER / NASIPI, ZASIPI, KLINOVI, POSTELJICA I GLINENI NABOJ</v>
          </cell>
        </row>
        <row r="116">
          <cell r="G116">
            <v>252445.99999999997</v>
          </cell>
        </row>
        <row r="117">
          <cell r="C117" t="str">
            <v>SLOPES AND GREEN SURFACES / KOSINE I ZELENE POVRŠINE</v>
          </cell>
        </row>
        <row r="125">
          <cell r="G125">
            <v>107684.00000000001</v>
          </cell>
        </row>
        <row r="126">
          <cell r="C126" t="str">
            <v>PILES AND WELLS / ŠIPOVI I BUNARI</v>
          </cell>
        </row>
        <row r="175">
          <cell r="G175">
            <v>1157900</v>
          </cell>
        </row>
        <row r="176">
          <cell r="C176" t="str">
            <v>SHEET PILES / ZAGATNE STIJENE</v>
          </cell>
        </row>
        <row r="197">
          <cell r="G197">
            <v>1452700</v>
          </cell>
        </row>
        <row r="198">
          <cell r="C198" t="str">
            <v>TRANSPORTATION AND SPREADING OF SURPLUS MATERIAL / PRIJEVOZ I RAZASTIRANJE VIŠKA MATERIJALA</v>
          </cell>
        </row>
        <row r="214">
          <cell r="G214">
            <v>172250</v>
          </cell>
        </row>
        <row r="215">
          <cell r="C215" t="str">
            <v xml:space="preserve">PAVEMENT STRUCTURES / KOLOVOZNE KONSTRUKCIJE </v>
          </cell>
        </row>
        <row r="216">
          <cell r="C216" t="str">
            <v xml:space="preserve">WEARING COURSES / HABAJUĆI SLOJEVI </v>
          </cell>
        </row>
        <row r="233">
          <cell r="C233" t="str">
            <v>ZANATSKI RADOVI / CRAFTSMAN WORKS</v>
          </cell>
        </row>
        <row r="234">
          <cell r="C234" t="str">
            <v>TESARSKI RADOVI / CARPENTRY</v>
          </cell>
        </row>
        <row r="638">
          <cell r="G638">
            <v>4213543.5709999995</v>
          </cell>
        </row>
        <row r="639">
          <cell r="C639" t="str">
            <v>WORK WITH REINFORCING STEEL / ARMIRAČKI RADOVI</v>
          </cell>
        </row>
        <row r="988">
          <cell r="G988">
            <v>18122823.626999997</v>
          </cell>
        </row>
        <row r="989">
          <cell r="C989" t="str">
            <v xml:space="preserve"> WORKS WITH CEMENT CONCRETE / RADOVI SA CEMENTNIM BETONOM</v>
          </cell>
        </row>
        <row r="1450">
          <cell r="G1450">
            <v>11571845.578749999</v>
          </cell>
        </row>
        <row r="1451">
          <cell r="C1451" t="str">
            <v>ANCHORING / SIDRANJE</v>
          </cell>
        </row>
        <row r="1468">
          <cell r="G1468">
            <v>15490</v>
          </cell>
        </row>
        <row r="1469">
          <cell r="C1469" t="str">
            <v xml:space="preserve">GROUTING / INJEKTIRANJE </v>
          </cell>
        </row>
        <row r="1497">
          <cell r="G1497">
            <v>205775.18999999994</v>
          </cell>
        </row>
        <row r="1498">
          <cell r="C1498" t="str">
            <v>METALWORK / BRAVARSKI RADOVI</v>
          </cell>
        </row>
        <row r="1594">
          <cell r="G1594">
            <v>892178.48</v>
          </cell>
        </row>
        <row r="1596">
          <cell r="C1596" t="str">
            <v xml:space="preserve">CORROSION PROTECTION OF METAL / ZAŠTITA METALA PROTIV KOROZIJE </v>
          </cell>
        </row>
        <row r="1602">
          <cell r="G1602">
            <v>79880</v>
          </cell>
        </row>
        <row r="1603">
          <cell r="C1603" t="str">
            <v xml:space="preserve">WATERPROOFING / HIDROIZOLACIJE </v>
          </cell>
        </row>
        <row r="1633">
          <cell r="G1633">
            <v>659472.93200000003</v>
          </cell>
        </row>
        <row r="1634">
          <cell r="C1634" t="str">
            <v>TRAFFIC EQUIPMENT AND SIGNALISATION / SAOBRAĆAJNA OPREMA I SIGNALIZACIJA</v>
          </cell>
        </row>
        <row r="1635">
          <cell r="C1635" t="str">
            <v>TRAFFIC SAFETY FURNITURE / OPREMA ZA OSIGURANJE SAOBRAĆAJA</v>
          </cell>
        </row>
        <row r="1646">
          <cell r="G1646">
            <v>536628</v>
          </cell>
        </row>
        <row r="1647">
          <cell r="C1647" t="str">
            <v xml:space="preserve">THIRD PARTY SERVICES / USLUGE TREĆIH LICA </v>
          </cell>
        </row>
        <row r="1648">
          <cell r="C1648" t="str">
            <v xml:space="preserve">TELECOMMUNICATION LINES / TELEKOMUNIKACIJSKI VODOVI </v>
          </cell>
        </row>
        <row r="1653">
          <cell r="G1653">
            <v>6000</v>
          </cell>
        </row>
        <row r="1654">
          <cell r="C1654" t="str">
            <v>TESTING / ISPITIVANJA</v>
          </cell>
        </row>
        <row r="1676">
          <cell r="G1676">
            <v>700400</v>
          </cell>
        </row>
        <row r="1677">
          <cell r="C1677" t="str">
            <v>WORKS BEYOND THE SCOPE OF SPECIAL TECHNICAL CONDITIONS / RADOVI KOJI NISU OBUHVAĆENI OPISOM POSEBNIH TEHNIČKIH USLOVA</v>
          </cell>
        </row>
        <row r="1822">
          <cell r="G1822">
            <v>4595850.0999999996</v>
          </cell>
        </row>
      </sheetData>
      <sheetData sheetId="1"/>
      <sheetData sheetId="2">
        <row r="4">
          <cell r="C4" t="str">
            <v>Ist</v>
          </cell>
        </row>
      </sheetData>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s"/>
      <sheetName val="Preamble"/>
      <sheetName val="Group A"/>
      <sheetName val="Grupa B"/>
      <sheetName val="Grupa C"/>
      <sheetName val="Grupa D"/>
      <sheetName val="Grupa E "/>
      <sheetName val="F 1010"/>
      <sheetName val="Grupa F"/>
      <sheetName val="Grupa G"/>
      <sheetName val="Grupa H"/>
      <sheetName val="Grupa M"/>
      <sheetName val="Group N"/>
      <sheetName val="Group O"/>
      <sheetName val="Grand Summary"/>
      <sheetName val="Grupa 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31">
          <cell r="G231">
            <v>952176</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9E9E9-9A8F-42FE-A75C-CE30390397ED}">
  <dimension ref="A1:G62"/>
  <sheetViews>
    <sheetView zoomScaleNormal="100" zoomScaleSheetLayoutView="124" workbookViewId="0">
      <pane ySplit="1" topLeftCell="A53" activePane="bottomLeft" state="frozen"/>
      <selection pane="bottomLeft" activeCell="H57" sqref="H57"/>
    </sheetView>
  </sheetViews>
  <sheetFormatPr defaultColWidth="9.1171875" defaultRowHeight="13.7" x14ac:dyDescent="0.4"/>
  <cols>
    <col min="1" max="1" width="3.703125" style="1" bestFit="1" customWidth="1"/>
    <col min="2" max="2" width="36.703125" style="1" customWidth="1"/>
    <col min="3" max="3" width="9.1171875" style="1"/>
    <col min="4" max="4" width="12.29296875" style="1" customWidth="1"/>
    <col min="5" max="5" width="10.5859375" style="1" customWidth="1"/>
    <col min="6" max="6" width="11.29296875" style="1" customWidth="1"/>
    <col min="7" max="16384" width="9.1171875" style="1"/>
  </cols>
  <sheetData>
    <row r="1" spans="1:7" ht="51.75" customHeight="1" x14ac:dyDescent="0.4">
      <c r="A1" s="115" t="s">
        <v>93</v>
      </c>
      <c r="B1" s="116"/>
      <c r="C1" s="116"/>
      <c r="D1" s="116"/>
      <c r="E1" s="116"/>
      <c r="F1" s="116"/>
    </row>
    <row r="2" spans="1:7" x14ac:dyDescent="0.4">
      <c r="A2" s="115" t="s">
        <v>94</v>
      </c>
      <c r="B2" s="115"/>
      <c r="C2" s="115"/>
      <c r="D2" s="115"/>
      <c r="E2" s="115"/>
      <c r="F2" s="115"/>
    </row>
    <row r="3" spans="1:7" ht="44.25" customHeight="1" x14ac:dyDescent="0.4">
      <c r="A3" s="4" t="s">
        <v>0</v>
      </c>
      <c r="B3" s="5" t="s">
        <v>14</v>
      </c>
      <c r="C3" s="5" t="s">
        <v>15</v>
      </c>
      <c r="D3" s="6" t="s">
        <v>16</v>
      </c>
      <c r="E3" s="5" t="s">
        <v>17</v>
      </c>
      <c r="F3" s="5" t="s">
        <v>18</v>
      </c>
      <c r="G3" s="3"/>
    </row>
    <row r="4" spans="1:7" x14ac:dyDescent="0.4">
      <c r="A4" s="2"/>
      <c r="B4" s="2"/>
      <c r="C4" s="2"/>
      <c r="D4" s="2"/>
      <c r="E4" s="2"/>
      <c r="F4" s="2"/>
    </row>
    <row r="5" spans="1:7" x14ac:dyDescent="0.4">
      <c r="A5" s="7"/>
      <c r="B5" s="117" t="s">
        <v>10</v>
      </c>
      <c r="C5" s="117"/>
      <c r="D5" s="117"/>
      <c r="E5" s="8"/>
      <c r="F5" s="8"/>
    </row>
    <row r="6" spans="1:7" x14ac:dyDescent="0.4">
      <c r="A6" s="9"/>
      <c r="B6" s="10"/>
      <c r="C6" s="11"/>
      <c r="D6" s="12"/>
      <c r="E6" s="12"/>
      <c r="F6" s="12"/>
    </row>
    <row r="7" spans="1:7" ht="54.7" x14ac:dyDescent="0.4">
      <c r="A7" s="13">
        <v>1</v>
      </c>
      <c r="B7" s="43" t="s">
        <v>92</v>
      </c>
      <c r="C7" s="14" t="s">
        <v>54</v>
      </c>
      <c r="D7" s="15">
        <v>1</v>
      </c>
      <c r="E7" s="15"/>
      <c r="F7" s="15"/>
    </row>
    <row r="8" spans="1:7" ht="123" x14ac:dyDescent="0.4">
      <c r="A8" s="13">
        <v>2</v>
      </c>
      <c r="B8" s="43" t="s">
        <v>107</v>
      </c>
      <c r="C8" s="14" t="s">
        <v>54</v>
      </c>
      <c r="D8" s="15">
        <v>1</v>
      </c>
      <c r="E8" s="15"/>
      <c r="F8" s="15"/>
    </row>
    <row r="9" spans="1:7" x14ac:dyDescent="0.4">
      <c r="A9" s="9" t="str">
        <f>IF(D9="","",(MAX($A$6:A7)+1))</f>
        <v/>
      </c>
      <c r="B9" s="10" t="s">
        <v>4</v>
      </c>
      <c r="C9" s="11"/>
      <c r="D9" s="12"/>
      <c r="E9" s="12"/>
      <c r="F9" s="12"/>
    </row>
    <row r="10" spans="1:7" ht="54.7" x14ac:dyDescent="0.4">
      <c r="A10" s="9" t="str">
        <f>IF(D10="","",(MAX($A$6:A9)+1))</f>
        <v/>
      </c>
      <c r="B10" s="16" t="s">
        <v>56</v>
      </c>
      <c r="C10" s="11"/>
      <c r="D10" s="12"/>
      <c r="E10" s="12"/>
      <c r="F10" s="12"/>
    </row>
    <row r="11" spans="1:7" ht="27.35" x14ac:dyDescent="0.4">
      <c r="A11" s="9">
        <v>3</v>
      </c>
      <c r="B11" s="17" t="s">
        <v>45</v>
      </c>
      <c r="C11" s="11" t="s">
        <v>19</v>
      </c>
      <c r="D11" s="15">
        <v>1200</v>
      </c>
      <c r="E11" s="15"/>
      <c r="F11" s="15"/>
    </row>
    <row r="12" spans="1:7" ht="41" x14ac:dyDescent="0.4">
      <c r="A12" s="9">
        <v>4</v>
      </c>
      <c r="B12" s="17" t="s">
        <v>59</v>
      </c>
      <c r="C12" s="11" t="s">
        <v>19</v>
      </c>
      <c r="D12" s="15">
        <v>40</v>
      </c>
      <c r="E12" s="15"/>
      <c r="F12" s="15"/>
    </row>
    <row r="13" spans="1:7" ht="27.35" x14ac:dyDescent="0.4">
      <c r="A13" s="9">
        <v>5</v>
      </c>
      <c r="B13" s="17" t="s">
        <v>50</v>
      </c>
      <c r="C13" s="11" t="s">
        <v>19</v>
      </c>
      <c r="D13" s="15">
        <v>500</v>
      </c>
      <c r="E13" s="15"/>
      <c r="F13" s="15"/>
    </row>
    <row r="14" spans="1:7" ht="27.35" x14ac:dyDescent="0.4">
      <c r="A14" s="9">
        <v>6</v>
      </c>
      <c r="B14" s="17" t="s">
        <v>26</v>
      </c>
      <c r="C14" s="11" t="s">
        <v>12</v>
      </c>
      <c r="D14" s="15">
        <v>38</v>
      </c>
      <c r="E14" s="15"/>
      <c r="F14" s="15"/>
    </row>
    <row r="15" spans="1:7" ht="41" x14ac:dyDescent="0.4">
      <c r="A15" s="9">
        <v>7</v>
      </c>
      <c r="B15" s="17" t="s">
        <v>27</v>
      </c>
      <c r="C15" s="11" t="s">
        <v>20</v>
      </c>
      <c r="D15" s="15">
        <v>130</v>
      </c>
      <c r="E15" s="15"/>
      <c r="F15" s="15"/>
    </row>
    <row r="16" spans="1:7" ht="41" x14ac:dyDescent="0.4">
      <c r="A16" s="9">
        <v>8</v>
      </c>
      <c r="B16" s="17" t="s">
        <v>46</v>
      </c>
      <c r="C16" s="11" t="s">
        <v>12</v>
      </c>
      <c r="D16" s="15">
        <v>4</v>
      </c>
      <c r="E16" s="15"/>
      <c r="F16" s="15"/>
    </row>
    <row r="17" spans="1:6" x14ac:dyDescent="0.4">
      <c r="A17" s="18" t="str">
        <f>IF(D17="","",(MAX($A$6:A14)+1))</f>
        <v/>
      </c>
      <c r="B17" s="114" t="s">
        <v>55</v>
      </c>
      <c r="C17" s="114"/>
      <c r="D17" s="114"/>
      <c r="E17" s="19"/>
      <c r="F17" s="20"/>
    </row>
    <row r="18" spans="1:6" x14ac:dyDescent="0.4">
      <c r="A18" s="9" t="str">
        <f>IF(D18="","",(MAX($A$6:A17)+1))</f>
        <v/>
      </c>
      <c r="B18" s="21"/>
      <c r="C18" s="11"/>
      <c r="D18" s="12"/>
      <c r="E18" s="12"/>
      <c r="F18" s="12"/>
    </row>
    <row r="19" spans="1:6" ht="30.75" customHeight="1" x14ac:dyDescent="0.4">
      <c r="A19" s="22" t="str">
        <f>IF(D19="","",(MAX($A$6:A18)+1))</f>
        <v/>
      </c>
      <c r="B19" s="118" t="s">
        <v>5</v>
      </c>
      <c r="C19" s="117"/>
      <c r="D19" s="117"/>
      <c r="E19" s="8"/>
      <c r="F19" s="8"/>
    </row>
    <row r="20" spans="1:6" x14ac:dyDescent="0.4">
      <c r="A20" s="9" t="str">
        <f>IF(D20="","",(MAX($A$6:A19)+1))</f>
        <v/>
      </c>
      <c r="B20" s="10" t="s">
        <v>11</v>
      </c>
      <c r="C20" s="11"/>
      <c r="D20" s="12"/>
      <c r="E20" s="12"/>
      <c r="F20" s="12"/>
    </row>
    <row r="21" spans="1:6" ht="41" x14ac:dyDescent="0.4">
      <c r="A21" s="9">
        <v>9</v>
      </c>
      <c r="B21" s="28" t="s">
        <v>28</v>
      </c>
      <c r="C21" s="11" t="s">
        <v>21</v>
      </c>
      <c r="D21" s="15">
        <v>900</v>
      </c>
      <c r="E21" s="15"/>
      <c r="F21" s="15"/>
    </row>
    <row r="22" spans="1:6" ht="41" x14ac:dyDescent="0.4">
      <c r="A22" s="9">
        <v>10</v>
      </c>
      <c r="B22" s="28" t="s">
        <v>29</v>
      </c>
      <c r="C22" s="11" t="s">
        <v>21</v>
      </c>
      <c r="D22" s="15">
        <v>550</v>
      </c>
      <c r="E22" s="15"/>
      <c r="F22" s="15"/>
    </row>
    <row r="23" spans="1:6" ht="41" x14ac:dyDescent="0.4">
      <c r="A23" s="9">
        <v>11</v>
      </c>
      <c r="B23" s="28" t="s">
        <v>95</v>
      </c>
      <c r="C23" s="11" t="s">
        <v>21</v>
      </c>
      <c r="D23" s="15">
        <v>650</v>
      </c>
      <c r="E23" s="15"/>
      <c r="F23" s="15"/>
    </row>
    <row r="24" spans="1:6" x14ac:dyDescent="0.4">
      <c r="A24" s="9" t="str">
        <f>IF(D24="","",(MAX($A$6:A23)+1))</f>
        <v/>
      </c>
      <c r="B24" s="10" t="s">
        <v>1</v>
      </c>
      <c r="C24" s="11"/>
      <c r="D24" s="15"/>
      <c r="E24" s="15"/>
      <c r="F24" s="15"/>
    </row>
    <row r="25" spans="1:6" ht="54.7" x14ac:dyDescent="0.4">
      <c r="A25" s="9">
        <v>12</v>
      </c>
      <c r="B25" s="17" t="s">
        <v>6</v>
      </c>
      <c r="C25" s="11" t="s">
        <v>19</v>
      </c>
      <c r="D25" s="15">
        <v>3075</v>
      </c>
      <c r="E25" s="15"/>
      <c r="F25" s="15"/>
    </row>
    <row r="26" spans="1:6" x14ac:dyDescent="0.4">
      <c r="A26" s="9"/>
      <c r="B26" s="10" t="s">
        <v>31</v>
      </c>
      <c r="C26" s="11"/>
      <c r="D26" s="15"/>
      <c r="E26" s="15"/>
      <c r="F26" s="15"/>
    </row>
    <row r="27" spans="1:6" ht="68.349999999999994" x14ac:dyDescent="0.4">
      <c r="A27" s="9">
        <v>13</v>
      </c>
      <c r="B27" s="17" t="s">
        <v>60</v>
      </c>
      <c r="C27" s="11" t="s">
        <v>19</v>
      </c>
      <c r="D27" s="15">
        <v>1000</v>
      </c>
      <c r="E27" s="15"/>
      <c r="F27" s="15"/>
    </row>
    <row r="28" spans="1:6" x14ac:dyDescent="0.4">
      <c r="A28" s="18" t="str">
        <f>IF(D28="","",(MAX($A$6:A25)+1))</f>
        <v/>
      </c>
      <c r="B28" s="114" t="s">
        <v>7</v>
      </c>
      <c r="C28" s="114"/>
      <c r="D28" s="114"/>
      <c r="E28" s="114"/>
      <c r="F28" s="20"/>
    </row>
    <row r="29" spans="1:6" x14ac:dyDescent="0.4">
      <c r="A29" s="9" t="str">
        <f>IF(D29="","",(MAX($A$6:A28)+1))</f>
        <v/>
      </c>
      <c r="B29" s="21"/>
      <c r="C29" s="11"/>
      <c r="D29" s="12"/>
      <c r="E29" s="12"/>
      <c r="F29" s="12"/>
    </row>
    <row r="30" spans="1:6" x14ac:dyDescent="0.4">
      <c r="A30" s="23" t="str">
        <f>IF(D30="","",(MAX($A$6:A29)+1))</f>
        <v/>
      </c>
      <c r="B30" s="119" t="s">
        <v>8</v>
      </c>
      <c r="C30" s="119"/>
      <c r="D30" s="119"/>
      <c r="E30" s="24"/>
      <c r="F30" s="24"/>
    </row>
    <row r="31" spans="1:6" x14ac:dyDescent="0.4">
      <c r="A31" s="9" t="str">
        <f>IF(D31="","",(MAX($A$6:A30)+1))</f>
        <v/>
      </c>
      <c r="B31" s="10" t="s">
        <v>2</v>
      </c>
      <c r="C31" s="11"/>
      <c r="D31" s="12"/>
      <c r="E31" s="12"/>
      <c r="F31" s="12"/>
    </row>
    <row r="32" spans="1:6" ht="123" x14ac:dyDescent="0.4">
      <c r="A32" s="9">
        <v>14</v>
      </c>
      <c r="B32" s="25" t="s">
        <v>41</v>
      </c>
      <c r="C32" s="11" t="s">
        <v>21</v>
      </c>
      <c r="D32" s="12">
        <v>100</v>
      </c>
      <c r="E32" s="12"/>
      <c r="F32" s="12"/>
    </row>
    <row r="33" spans="1:6" ht="95.7" x14ac:dyDescent="0.4">
      <c r="A33" s="9">
        <v>15</v>
      </c>
      <c r="B33" s="27" t="s">
        <v>40</v>
      </c>
      <c r="C33" s="11" t="s">
        <v>21</v>
      </c>
      <c r="D33" s="12">
        <v>524</v>
      </c>
      <c r="E33" s="12"/>
      <c r="F33" s="12"/>
    </row>
    <row r="34" spans="1:6" ht="109.35" x14ac:dyDescent="0.4">
      <c r="A34" s="9">
        <v>16</v>
      </c>
      <c r="B34" s="27" t="s">
        <v>49</v>
      </c>
      <c r="C34" s="11" t="s">
        <v>21</v>
      </c>
      <c r="D34" s="12">
        <v>384.5</v>
      </c>
      <c r="E34" s="12"/>
      <c r="F34" s="12"/>
    </row>
    <row r="35" spans="1:6" x14ac:dyDescent="0.4">
      <c r="A35" s="9"/>
      <c r="B35" s="10" t="s">
        <v>24</v>
      </c>
      <c r="C35" s="11"/>
      <c r="D35" s="12"/>
      <c r="E35" s="12"/>
      <c r="F35" s="12"/>
    </row>
    <row r="36" spans="1:6" ht="95.7" x14ac:dyDescent="0.4">
      <c r="A36" s="9">
        <v>17</v>
      </c>
      <c r="B36" s="25" t="s">
        <v>39</v>
      </c>
      <c r="C36" s="11" t="s">
        <v>19</v>
      </c>
      <c r="D36" s="12">
        <v>1242.5</v>
      </c>
      <c r="E36" s="12"/>
      <c r="F36" s="12"/>
    </row>
    <row r="37" spans="1:6" ht="68.349999999999994" x14ac:dyDescent="0.4">
      <c r="A37" s="9">
        <v>18</v>
      </c>
      <c r="B37" s="25" t="s">
        <v>47</v>
      </c>
      <c r="C37" s="11" t="s">
        <v>19</v>
      </c>
      <c r="D37" s="12">
        <v>1098</v>
      </c>
      <c r="E37" s="12"/>
      <c r="F37" s="12"/>
    </row>
    <row r="38" spans="1:6" ht="164" x14ac:dyDescent="0.4">
      <c r="A38" s="9">
        <v>19</v>
      </c>
      <c r="B38" s="25" t="s">
        <v>38</v>
      </c>
      <c r="C38" s="11" t="s">
        <v>19</v>
      </c>
      <c r="D38" s="12">
        <v>440</v>
      </c>
      <c r="E38" s="12"/>
      <c r="F38" s="12"/>
    </row>
    <row r="39" spans="1:6" ht="11.45" customHeight="1" x14ac:dyDescent="0.4">
      <c r="A39" s="9" t="str">
        <f>IF(D39="","",(MAX($A$6:A33)+1))</f>
        <v/>
      </c>
      <c r="B39" s="10" t="s">
        <v>3</v>
      </c>
      <c r="C39" s="11"/>
      <c r="D39" s="12"/>
      <c r="E39" s="12"/>
      <c r="F39" s="12"/>
    </row>
    <row r="40" spans="1:6" x14ac:dyDescent="0.4">
      <c r="A40" s="9" t="str">
        <f>IF(D40="","",(MAX($A$6:A39)+1))</f>
        <v/>
      </c>
      <c r="B40" s="10" t="s">
        <v>13</v>
      </c>
      <c r="C40" s="11"/>
      <c r="D40" s="12"/>
      <c r="E40" s="12"/>
      <c r="F40" s="12"/>
    </row>
    <row r="41" spans="1:6" ht="82" x14ac:dyDescent="0.4">
      <c r="A41" s="9">
        <v>20</v>
      </c>
      <c r="B41" s="25" t="s">
        <v>48</v>
      </c>
      <c r="C41" s="11" t="s">
        <v>20</v>
      </c>
      <c r="D41" s="12">
        <v>255</v>
      </c>
      <c r="E41" s="12"/>
      <c r="F41" s="12"/>
    </row>
    <row r="42" spans="1:6" ht="109.35" x14ac:dyDescent="0.4">
      <c r="A42" s="9">
        <v>21</v>
      </c>
      <c r="B42" s="25" t="s">
        <v>51</v>
      </c>
      <c r="C42" s="11" t="s">
        <v>20</v>
      </c>
      <c r="D42" s="12">
        <v>1189</v>
      </c>
      <c r="E42" s="12"/>
      <c r="F42" s="12"/>
    </row>
    <row r="43" spans="1:6" ht="14.25" customHeight="1" x14ac:dyDescent="0.4">
      <c r="A43" s="18" t="str">
        <f>IF(D43="","",(MAX($A$6:A42)+1))</f>
        <v/>
      </c>
      <c r="B43" s="114" t="s">
        <v>9</v>
      </c>
      <c r="C43" s="114"/>
      <c r="D43" s="114"/>
      <c r="E43" s="19"/>
      <c r="F43" s="20"/>
    </row>
    <row r="44" spans="1:6" x14ac:dyDescent="0.4">
      <c r="A44" s="23"/>
      <c r="B44" s="119" t="s">
        <v>35</v>
      </c>
      <c r="C44" s="119"/>
      <c r="D44" s="119"/>
      <c r="E44" s="24"/>
      <c r="F44" s="24"/>
    </row>
    <row r="45" spans="1:6" x14ac:dyDescent="0.4">
      <c r="A45" s="25"/>
      <c r="B45" s="25"/>
      <c r="C45" s="25"/>
      <c r="D45" s="25"/>
      <c r="E45" s="25"/>
      <c r="F45" s="25"/>
    </row>
    <row r="46" spans="1:6" ht="246" x14ac:dyDescent="0.4">
      <c r="A46" s="9">
        <v>22</v>
      </c>
      <c r="B46" s="25" t="s">
        <v>58</v>
      </c>
      <c r="C46" s="11" t="s">
        <v>21</v>
      </c>
      <c r="D46" s="12">
        <v>28.53</v>
      </c>
      <c r="E46" s="12"/>
      <c r="F46" s="26"/>
    </row>
    <row r="47" spans="1:6" ht="205" x14ac:dyDescent="0.4">
      <c r="A47" s="9">
        <v>23</v>
      </c>
      <c r="B47" s="25" t="s">
        <v>91</v>
      </c>
      <c r="C47" s="11" t="s">
        <v>57</v>
      </c>
      <c r="D47" s="12">
        <v>50.64</v>
      </c>
      <c r="E47" s="12"/>
      <c r="F47" s="26"/>
    </row>
    <row r="48" spans="1:6" ht="71" x14ac:dyDescent="0.4">
      <c r="A48" s="9">
        <v>24</v>
      </c>
      <c r="B48" s="25" t="s">
        <v>43</v>
      </c>
      <c r="C48" s="11" t="s">
        <v>42</v>
      </c>
      <c r="D48" s="12">
        <v>3151.23</v>
      </c>
      <c r="E48" s="12"/>
      <c r="F48" s="26"/>
    </row>
    <row r="49" spans="1:6" ht="82" x14ac:dyDescent="0.4">
      <c r="A49" s="9">
        <v>25</v>
      </c>
      <c r="B49" s="25" t="s">
        <v>52</v>
      </c>
      <c r="C49" s="11" t="s">
        <v>42</v>
      </c>
      <c r="D49" s="12">
        <v>1152.6120000000001</v>
      </c>
      <c r="E49" s="12"/>
      <c r="F49" s="26"/>
    </row>
    <row r="50" spans="1:6" ht="123" x14ac:dyDescent="0.4">
      <c r="A50" s="9">
        <v>26</v>
      </c>
      <c r="B50" s="25" t="s">
        <v>37</v>
      </c>
      <c r="C50" s="11" t="s">
        <v>30</v>
      </c>
      <c r="D50" s="12">
        <v>57</v>
      </c>
      <c r="E50" s="12"/>
      <c r="F50" s="26"/>
    </row>
    <row r="51" spans="1:6" ht="95.7" x14ac:dyDescent="0.4">
      <c r="A51" s="9">
        <v>27</v>
      </c>
      <c r="B51" s="25" t="s">
        <v>53</v>
      </c>
      <c r="C51" s="11" t="s">
        <v>30</v>
      </c>
      <c r="D51" s="12">
        <v>211</v>
      </c>
      <c r="E51" s="12"/>
      <c r="F51" s="26"/>
    </row>
    <row r="52" spans="1:6" ht="41" x14ac:dyDescent="0.4">
      <c r="A52" s="9">
        <v>28</v>
      </c>
      <c r="B52" s="25" t="s">
        <v>32</v>
      </c>
      <c r="C52" s="11" t="s">
        <v>12</v>
      </c>
      <c r="D52" s="12">
        <v>17</v>
      </c>
      <c r="E52" s="12"/>
      <c r="F52" s="26"/>
    </row>
    <row r="53" spans="1:6" ht="27.35" x14ac:dyDescent="0.4">
      <c r="A53" s="9">
        <v>29</v>
      </c>
      <c r="B53" s="25" t="s">
        <v>33</v>
      </c>
      <c r="C53" s="11" t="s">
        <v>12</v>
      </c>
      <c r="D53" s="12">
        <v>17</v>
      </c>
      <c r="E53" s="12"/>
      <c r="F53" s="26"/>
    </row>
    <row r="54" spans="1:6" ht="27.35" x14ac:dyDescent="0.4">
      <c r="A54" s="9">
        <v>30</v>
      </c>
      <c r="B54" s="25" t="s">
        <v>34</v>
      </c>
      <c r="C54" s="11" t="s">
        <v>12</v>
      </c>
      <c r="D54" s="12">
        <v>8</v>
      </c>
      <c r="E54" s="12"/>
      <c r="F54" s="26"/>
    </row>
    <row r="55" spans="1:6" ht="136.69999999999999" x14ac:dyDescent="0.4">
      <c r="A55" s="9">
        <v>31</v>
      </c>
      <c r="B55" s="25" t="s">
        <v>44</v>
      </c>
      <c r="C55" s="11" t="s">
        <v>30</v>
      </c>
      <c r="D55" s="12">
        <v>10</v>
      </c>
      <c r="E55" s="12"/>
      <c r="F55" s="26"/>
    </row>
    <row r="56" spans="1:6" x14ac:dyDescent="0.4">
      <c r="A56" s="18" t="str">
        <f>IF(D56="","",(MAX($A$6:A51)+1))</f>
        <v/>
      </c>
      <c r="B56" s="114" t="s">
        <v>36</v>
      </c>
      <c r="C56" s="114"/>
      <c r="D56" s="114"/>
      <c r="E56" s="19"/>
      <c r="F56" s="20"/>
    </row>
    <row r="57" spans="1:6" x14ac:dyDescent="0.4">
      <c r="A57" s="120"/>
      <c r="B57" s="120"/>
      <c r="C57" s="120"/>
      <c r="D57" s="120"/>
      <c r="E57" s="120"/>
      <c r="F57" s="120"/>
    </row>
    <row r="58" spans="1:6" x14ac:dyDescent="0.4">
      <c r="A58" s="113" t="s">
        <v>25</v>
      </c>
      <c r="B58" s="113"/>
      <c r="C58" s="113"/>
      <c r="D58" s="113"/>
      <c r="E58" s="113"/>
      <c r="F58" s="29"/>
    </row>
    <row r="59" spans="1:6" x14ac:dyDescent="0.4">
      <c r="A59" s="121" t="s">
        <v>206</v>
      </c>
      <c r="B59" s="122"/>
      <c r="C59" s="122"/>
      <c r="D59" s="122"/>
      <c r="E59" s="123"/>
      <c r="F59" s="29"/>
    </row>
    <row r="60" spans="1:6" x14ac:dyDescent="0.4">
      <c r="A60" s="121" t="s">
        <v>205</v>
      </c>
      <c r="B60" s="122"/>
      <c r="C60" s="122"/>
      <c r="D60" s="122"/>
      <c r="E60" s="123"/>
      <c r="F60" s="29"/>
    </row>
    <row r="61" spans="1:6" ht="14.45" customHeight="1" x14ac:dyDescent="0.4">
      <c r="A61" s="113" t="s">
        <v>22</v>
      </c>
      <c r="B61" s="113"/>
      <c r="C61" s="113"/>
      <c r="D61" s="113"/>
      <c r="E61" s="113"/>
      <c r="F61" s="29"/>
    </row>
    <row r="62" spans="1:6" x14ac:dyDescent="0.4">
      <c r="A62" s="113" t="s">
        <v>23</v>
      </c>
      <c r="B62" s="113"/>
      <c r="C62" s="113"/>
      <c r="D62" s="113"/>
      <c r="E62" s="113"/>
      <c r="F62" s="29"/>
    </row>
  </sheetData>
  <mergeCells count="16">
    <mergeCell ref="A61:E61"/>
    <mergeCell ref="A62:E62"/>
    <mergeCell ref="B43:D43"/>
    <mergeCell ref="A1:F1"/>
    <mergeCell ref="B5:D5"/>
    <mergeCell ref="B17:D17"/>
    <mergeCell ref="B19:D19"/>
    <mergeCell ref="B28:E28"/>
    <mergeCell ref="B30:D30"/>
    <mergeCell ref="B44:D44"/>
    <mergeCell ref="B56:D56"/>
    <mergeCell ref="A57:F57"/>
    <mergeCell ref="A58:E58"/>
    <mergeCell ref="A2:F2"/>
    <mergeCell ref="A59:E59"/>
    <mergeCell ref="A60:E60"/>
  </mergeCells>
  <phoneticPr fontId="12" type="noConversion"/>
  <pageMargins left="0.86614173228346503" right="0.55118110236220497" top="0.74803149606299202" bottom="0.74803149606299202" header="0.31496062992126" footer="0.31496062992126"/>
  <pageSetup paperSize="9" scale="92" orientation="portrait" useFirstPageNumber="1" r:id="rId1"/>
  <headerFooter>
    <oddHeader>&amp;CInvestitor: 
UG Bosanskohercegovački auto - moto klub „BIHAMK“ Sarajevo</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8B416-5AA6-441D-ACB5-FCDDE72834F6}">
  <dimension ref="A1:J49"/>
  <sheetViews>
    <sheetView topLeftCell="A30" workbookViewId="0">
      <selection activeCell="J35" sqref="J35"/>
    </sheetView>
  </sheetViews>
  <sheetFormatPr defaultColWidth="8.87890625" defaultRowHeight="13.7" x14ac:dyDescent="0.4"/>
  <cols>
    <col min="1" max="1" width="3.703125" style="30" bestFit="1" customWidth="1"/>
    <col min="2" max="2" width="35.5859375" style="30" customWidth="1"/>
    <col min="3" max="3" width="8.1171875" style="30" bestFit="1" customWidth="1"/>
    <col min="4" max="4" width="7.1171875" style="41" bestFit="1" customWidth="1"/>
    <col min="5" max="5" width="8.87890625" style="41" bestFit="1" customWidth="1"/>
    <col min="6" max="6" width="10" style="41" bestFit="1" customWidth="1"/>
    <col min="7" max="16384" width="8.87890625" style="30"/>
  </cols>
  <sheetData>
    <row r="1" spans="1:10" ht="50.45" customHeight="1" x14ac:dyDescent="0.4">
      <c r="A1" s="128" t="s">
        <v>93</v>
      </c>
      <c r="B1" s="129"/>
      <c r="C1" s="129"/>
      <c r="D1" s="129"/>
      <c r="E1" s="129"/>
      <c r="F1" s="129"/>
    </row>
    <row r="2" spans="1:10" ht="14.45" customHeight="1" x14ac:dyDescent="0.4">
      <c r="A2" s="128" t="s">
        <v>106</v>
      </c>
      <c r="B2" s="128"/>
      <c r="C2" s="128"/>
      <c r="D2" s="128"/>
      <c r="E2" s="128"/>
      <c r="F2" s="128"/>
    </row>
    <row r="3" spans="1:10" ht="41" x14ac:dyDescent="0.4">
      <c r="A3" s="31" t="s">
        <v>0</v>
      </c>
      <c r="B3" s="32" t="s">
        <v>97</v>
      </c>
      <c r="C3" s="32" t="s">
        <v>98</v>
      </c>
      <c r="D3" s="33" t="s">
        <v>99</v>
      </c>
      <c r="E3" s="33" t="s">
        <v>100</v>
      </c>
      <c r="F3" s="33" t="s">
        <v>101</v>
      </c>
    </row>
    <row r="4" spans="1:10" x14ac:dyDescent="0.4">
      <c r="A4" s="34"/>
      <c r="B4" s="34"/>
      <c r="C4" s="34"/>
      <c r="D4" s="35"/>
      <c r="E4" s="35"/>
      <c r="F4" s="35"/>
    </row>
    <row r="5" spans="1:10" ht="15" customHeight="1" x14ac:dyDescent="0.4">
      <c r="A5" s="36"/>
      <c r="B5" s="124" t="s">
        <v>96</v>
      </c>
      <c r="C5" s="124"/>
      <c r="D5" s="124"/>
      <c r="E5" s="124"/>
      <c r="F5" s="124"/>
    </row>
    <row r="6" spans="1:10" ht="68.349999999999994" x14ac:dyDescent="0.4">
      <c r="A6" s="44">
        <v>1</v>
      </c>
      <c r="B6" s="45" t="s">
        <v>90</v>
      </c>
      <c r="C6" s="46" t="s">
        <v>12</v>
      </c>
      <c r="D6" s="47">
        <f>D11+D12</f>
        <v>54</v>
      </c>
      <c r="E6" s="47"/>
      <c r="F6" s="47"/>
      <c r="J6" s="37"/>
    </row>
    <row r="7" spans="1:10" ht="41" x14ac:dyDescent="0.4">
      <c r="A7" s="44">
        <v>2</v>
      </c>
      <c r="B7" s="45" t="s">
        <v>61</v>
      </c>
      <c r="C7" s="46" t="s">
        <v>12</v>
      </c>
      <c r="D7" s="47">
        <v>30</v>
      </c>
      <c r="E7" s="47"/>
      <c r="F7" s="47"/>
    </row>
    <row r="8" spans="1:10" ht="41" x14ac:dyDescent="0.4">
      <c r="A8" s="44">
        <v>3</v>
      </c>
      <c r="B8" s="45" t="s">
        <v>62</v>
      </c>
      <c r="C8" s="46" t="s">
        <v>12</v>
      </c>
      <c r="D8" s="47">
        <v>20</v>
      </c>
      <c r="E8" s="47"/>
      <c r="F8" s="47"/>
    </row>
    <row r="9" spans="1:10" ht="41" x14ac:dyDescent="0.4">
      <c r="A9" s="44">
        <v>4</v>
      </c>
      <c r="B9" s="45" t="s">
        <v>63</v>
      </c>
      <c r="C9" s="46" t="s">
        <v>12</v>
      </c>
      <c r="D9" s="47">
        <v>14</v>
      </c>
      <c r="E9" s="47"/>
      <c r="F9" s="47"/>
    </row>
    <row r="10" spans="1:10" ht="41" x14ac:dyDescent="0.4">
      <c r="A10" s="44">
        <v>5</v>
      </c>
      <c r="B10" s="45" t="s">
        <v>64</v>
      </c>
      <c r="C10" s="46" t="s">
        <v>12</v>
      </c>
      <c r="D10" s="47">
        <v>9</v>
      </c>
      <c r="E10" s="47"/>
      <c r="F10" s="47"/>
    </row>
    <row r="11" spans="1:10" ht="82" x14ac:dyDescent="0.4">
      <c r="A11" s="44">
        <v>6</v>
      </c>
      <c r="B11" s="45" t="s">
        <v>65</v>
      </c>
      <c r="C11" s="46" t="s">
        <v>12</v>
      </c>
      <c r="D11" s="47">
        <v>27</v>
      </c>
      <c r="E11" s="47"/>
      <c r="F11" s="47"/>
    </row>
    <row r="12" spans="1:10" ht="82" x14ac:dyDescent="0.4">
      <c r="A12" s="44">
        <v>7</v>
      </c>
      <c r="B12" s="45" t="s">
        <v>66</v>
      </c>
      <c r="C12" s="46" t="s">
        <v>12</v>
      </c>
      <c r="D12" s="47">
        <v>27</v>
      </c>
      <c r="E12" s="47"/>
      <c r="F12" s="47"/>
    </row>
    <row r="13" spans="1:10" ht="41" x14ac:dyDescent="0.4">
      <c r="A13" s="44">
        <v>8</v>
      </c>
      <c r="B13" s="45" t="s">
        <v>67</v>
      </c>
      <c r="C13" s="46" t="s">
        <v>12</v>
      </c>
      <c r="D13" s="47">
        <v>1</v>
      </c>
      <c r="E13" s="47"/>
      <c r="F13" s="47"/>
    </row>
    <row r="14" spans="1:10" ht="14.45" customHeight="1" x14ac:dyDescent="0.4">
      <c r="A14" s="18"/>
      <c r="B14" s="114" t="s">
        <v>102</v>
      </c>
      <c r="C14" s="114"/>
      <c r="D14" s="114"/>
      <c r="E14" s="19"/>
      <c r="F14" s="20"/>
    </row>
    <row r="15" spans="1:10" x14ac:dyDescent="0.4">
      <c r="A15" s="48"/>
      <c r="B15" s="48"/>
      <c r="C15" s="48"/>
      <c r="D15" s="49"/>
      <c r="E15" s="49"/>
      <c r="F15" s="49"/>
    </row>
    <row r="16" spans="1:10" x14ac:dyDescent="0.4">
      <c r="A16" s="36"/>
      <c r="B16" s="124" t="s">
        <v>68</v>
      </c>
      <c r="C16" s="124"/>
      <c r="D16" s="124"/>
      <c r="E16" s="124"/>
      <c r="F16" s="124"/>
    </row>
    <row r="17" spans="1:6" ht="95.7" x14ac:dyDescent="0.4">
      <c r="A17" s="44">
        <v>9</v>
      </c>
      <c r="B17" s="45" t="s">
        <v>69</v>
      </c>
      <c r="C17" s="46" t="s">
        <v>70</v>
      </c>
      <c r="D17" s="47">
        <v>33</v>
      </c>
      <c r="E17" s="50"/>
      <c r="F17" s="50"/>
    </row>
    <row r="18" spans="1:6" ht="27.35" x14ac:dyDescent="0.4">
      <c r="A18" s="46">
        <v>10</v>
      </c>
      <c r="B18" s="45" t="s">
        <v>71</v>
      </c>
      <c r="C18" s="46" t="s">
        <v>73</v>
      </c>
      <c r="D18" s="51">
        <v>155</v>
      </c>
      <c r="E18" s="52"/>
      <c r="F18" s="52"/>
    </row>
    <row r="19" spans="1:6" ht="41" x14ac:dyDescent="0.4">
      <c r="A19" s="46"/>
      <c r="B19" s="45" t="s">
        <v>72</v>
      </c>
      <c r="C19" s="46"/>
      <c r="D19" s="51"/>
      <c r="E19" s="52"/>
      <c r="F19" s="52"/>
    </row>
    <row r="20" spans="1:6" x14ac:dyDescent="0.4">
      <c r="A20" s="46">
        <v>11</v>
      </c>
      <c r="B20" s="45" t="s">
        <v>74</v>
      </c>
      <c r="C20" s="46" t="s">
        <v>73</v>
      </c>
      <c r="D20" s="51">
        <v>70</v>
      </c>
      <c r="E20" s="52"/>
      <c r="F20" s="52"/>
    </row>
    <row r="21" spans="1:6" ht="41" x14ac:dyDescent="0.4">
      <c r="A21" s="46"/>
      <c r="B21" s="45" t="s">
        <v>72</v>
      </c>
      <c r="C21" s="46"/>
      <c r="D21" s="51"/>
      <c r="E21" s="52"/>
      <c r="F21" s="52"/>
    </row>
    <row r="22" spans="1:6" ht="27.35" x14ac:dyDescent="0.4">
      <c r="A22" s="46">
        <v>12</v>
      </c>
      <c r="B22" s="45" t="s">
        <v>75</v>
      </c>
      <c r="C22" s="46" t="s">
        <v>12</v>
      </c>
      <c r="D22" s="51">
        <v>38</v>
      </c>
      <c r="E22" s="52"/>
      <c r="F22" s="52"/>
    </row>
    <row r="23" spans="1:6" x14ac:dyDescent="0.4">
      <c r="A23" s="46"/>
      <c r="B23" s="45" t="s">
        <v>76</v>
      </c>
      <c r="C23" s="46"/>
      <c r="D23" s="51"/>
      <c r="E23" s="52"/>
      <c r="F23" s="52"/>
    </row>
    <row r="24" spans="1:6" x14ac:dyDescent="0.4">
      <c r="A24" s="46"/>
      <c r="B24" s="45" t="s">
        <v>77</v>
      </c>
      <c r="C24" s="46"/>
      <c r="D24" s="51"/>
      <c r="E24" s="52"/>
      <c r="F24" s="52"/>
    </row>
    <row r="25" spans="1:6" x14ac:dyDescent="0.4">
      <c r="A25" s="46"/>
      <c r="B25" s="45" t="s">
        <v>78</v>
      </c>
      <c r="C25" s="46"/>
      <c r="D25" s="51"/>
      <c r="E25" s="52"/>
      <c r="F25" s="52"/>
    </row>
    <row r="26" spans="1:6" x14ac:dyDescent="0.4">
      <c r="A26" s="46"/>
      <c r="B26" s="45" t="s">
        <v>79</v>
      </c>
      <c r="C26" s="46"/>
      <c r="D26" s="51"/>
      <c r="E26" s="52"/>
      <c r="F26" s="52"/>
    </row>
    <row r="27" spans="1:6" x14ac:dyDescent="0.4">
      <c r="A27" s="46"/>
      <c r="B27" s="45" t="s">
        <v>80</v>
      </c>
      <c r="C27" s="46"/>
      <c r="D27" s="51"/>
      <c r="E27" s="52"/>
      <c r="F27" s="52"/>
    </row>
    <row r="28" spans="1:6" x14ac:dyDescent="0.4">
      <c r="A28" s="46"/>
      <c r="B28" s="45" t="s">
        <v>81</v>
      </c>
      <c r="C28" s="46"/>
      <c r="D28" s="51"/>
      <c r="E28" s="52"/>
      <c r="F28" s="52"/>
    </row>
    <row r="29" spans="1:6" ht="27.35" x14ac:dyDescent="0.4">
      <c r="A29" s="46"/>
      <c r="B29" s="45" t="s">
        <v>82</v>
      </c>
      <c r="C29" s="46"/>
      <c r="D29" s="51"/>
      <c r="E29" s="52"/>
      <c r="F29" s="52"/>
    </row>
    <row r="30" spans="1:6" x14ac:dyDescent="0.4">
      <c r="A30" s="46"/>
      <c r="B30" s="45" t="s">
        <v>83</v>
      </c>
      <c r="C30" s="46"/>
      <c r="D30" s="51"/>
      <c r="E30" s="52"/>
      <c r="F30" s="52"/>
    </row>
    <row r="31" spans="1:6" ht="95.7" x14ac:dyDescent="0.4">
      <c r="A31" s="44">
        <v>13</v>
      </c>
      <c r="B31" s="45" t="s">
        <v>84</v>
      </c>
      <c r="C31" s="46" t="s">
        <v>12</v>
      </c>
      <c r="D31" s="47">
        <v>13</v>
      </c>
      <c r="E31" s="50"/>
      <c r="F31" s="50"/>
    </row>
    <row r="32" spans="1:6" ht="14.45" customHeight="1" x14ac:dyDescent="0.4">
      <c r="A32" s="18"/>
      <c r="B32" s="114" t="s">
        <v>103</v>
      </c>
      <c r="C32" s="114"/>
      <c r="D32" s="114"/>
      <c r="E32" s="19"/>
      <c r="F32" s="20"/>
    </row>
    <row r="33" spans="1:6" ht="19.350000000000001" customHeight="1" x14ac:dyDescent="0.4">
      <c r="A33" s="53"/>
      <c r="B33" s="46"/>
      <c r="C33" s="46"/>
      <c r="D33" s="51"/>
      <c r="E33" s="51"/>
      <c r="F33" s="51"/>
    </row>
    <row r="34" spans="1:6" ht="19.350000000000001" customHeight="1" x14ac:dyDescent="0.4">
      <c r="A34" s="36"/>
      <c r="B34" s="124" t="s">
        <v>85</v>
      </c>
      <c r="C34" s="124"/>
      <c r="D34" s="124"/>
      <c r="E34" s="124"/>
      <c r="F34" s="124"/>
    </row>
    <row r="35" spans="1:6" ht="68.349999999999994" x14ac:dyDescent="0.4">
      <c r="A35" s="44">
        <v>14</v>
      </c>
      <c r="B35" s="54" t="s">
        <v>86</v>
      </c>
      <c r="C35" s="46" t="s">
        <v>70</v>
      </c>
      <c r="D35" s="47">
        <v>40</v>
      </c>
      <c r="E35" s="50"/>
      <c r="F35" s="50"/>
    </row>
    <row r="36" spans="1:6" x14ac:dyDescent="0.4">
      <c r="A36" s="44">
        <v>15</v>
      </c>
      <c r="B36" s="54" t="s">
        <v>87</v>
      </c>
      <c r="C36" s="46" t="s">
        <v>12</v>
      </c>
      <c r="D36" s="47">
        <v>1</v>
      </c>
      <c r="E36" s="50"/>
      <c r="F36" s="50"/>
    </row>
    <row r="37" spans="1:6" ht="14.45" customHeight="1" x14ac:dyDescent="0.4">
      <c r="A37" s="18"/>
      <c r="B37" s="114" t="s">
        <v>104</v>
      </c>
      <c r="C37" s="114"/>
      <c r="D37" s="114"/>
      <c r="E37" s="19"/>
      <c r="F37" s="20"/>
    </row>
    <row r="38" spans="1:6" x14ac:dyDescent="0.4">
      <c r="A38" s="125"/>
      <c r="B38" s="126"/>
      <c r="C38" s="126"/>
      <c r="D38" s="126"/>
      <c r="E38" s="126"/>
      <c r="F38" s="127"/>
    </row>
    <row r="39" spans="1:6" x14ac:dyDescent="0.4">
      <c r="A39" s="113" t="s">
        <v>25</v>
      </c>
      <c r="B39" s="113"/>
      <c r="C39" s="113" t="s">
        <v>88</v>
      </c>
      <c r="D39" s="113"/>
      <c r="E39" s="113"/>
      <c r="F39" s="29"/>
    </row>
    <row r="40" spans="1:6" x14ac:dyDescent="0.4">
      <c r="A40" s="121" t="s">
        <v>206</v>
      </c>
      <c r="B40" s="122"/>
      <c r="C40" s="122"/>
      <c r="D40" s="122"/>
      <c r="E40" s="123"/>
      <c r="F40" s="29"/>
    </row>
    <row r="41" spans="1:6" x14ac:dyDescent="0.4">
      <c r="A41" s="121" t="s">
        <v>205</v>
      </c>
      <c r="B41" s="122"/>
      <c r="C41" s="122"/>
      <c r="D41" s="122"/>
      <c r="E41" s="123"/>
      <c r="F41" s="29"/>
    </row>
    <row r="42" spans="1:6" x14ac:dyDescent="0.4">
      <c r="A42" s="113" t="s">
        <v>22</v>
      </c>
      <c r="B42" s="113"/>
      <c r="C42" s="113" t="s">
        <v>22</v>
      </c>
      <c r="D42" s="113"/>
      <c r="E42" s="113"/>
      <c r="F42" s="29"/>
    </row>
    <row r="43" spans="1:6" x14ac:dyDescent="0.4">
      <c r="A43" s="113" t="s">
        <v>105</v>
      </c>
      <c r="B43" s="113"/>
      <c r="C43" s="113" t="s">
        <v>89</v>
      </c>
      <c r="D43" s="113"/>
      <c r="E43" s="113"/>
      <c r="F43" s="29"/>
    </row>
    <row r="44" spans="1:6" x14ac:dyDescent="0.4">
      <c r="A44" s="42"/>
      <c r="B44" s="38"/>
      <c r="C44" s="38"/>
      <c r="D44" s="39"/>
      <c r="E44" s="39"/>
      <c r="F44" s="39"/>
    </row>
    <row r="45" spans="1:6" x14ac:dyDescent="0.4">
      <c r="A45" s="42"/>
      <c r="B45" s="38"/>
      <c r="C45" s="38"/>
      <c r="D45" s="39"/>
      <c r="E45" s="39"/>
      <c r="F45" s="39"/>
    </row>
    <row r="46" spans="1:6" x14ac:dyDescent="0.4">
      <c r="A46" s="42"/>
      <c r="B46" s="38"/>
      <c r="C46" s="38"/>
      <c r="D46" s="39"/>
      <c r="E46" s="39"/>
      <c r="F46" s="39"/>
    </row>
    <row r="47" spans="1:6" x14ac:dyDescent="0.4">
      <c r="A47" s="38"/>
      <c r="B47" s="38"/>
      <c r="C47" s="38"/>
      <c r="D47" s="39"/>
      <c r="E47" s="39"/>
      <c r="F47" s="39"/>
    </row>
    <row r="48" spans="1:6" x14ac:dyDescent="0.4">
      <c r="A48" s="40"/>
    </row>
    <row r="49" spans="1:1" x14ac:dyDescent="0.4">
      <c r="A49" s="40"/>
    </row>
  </sheetData>
  <mergeCells count="14">
    <mergeCell ref="B5:F5"/>
    <mergeCell ref="B14:D14"/>
    <mergeCell ref="B16:F16"/>
    <mergeCell ref="A1:F1"/>
    <mergeCell ref="A2:F2"/>
    <mergeCell ref="B37:D37"/>
    <mergeCell ref="A39:E39"/>
    <mergeCell ref="A42:E42"/>
    <mergeCell ref="A43:E43"/>
    <mergeCell ref="B32:D32"/>
    <mergeCell ref="B34:F34"/>
    <mergeCell ref="A40:E40"/>
    <mergeCell ref="A41:E41"/>
    <mergeCell ref="A38:F38"/>
  </mergeCells>
  <pageMargins left="0.7" right="0.7" top="0.75" bottom="0.75" header="0.3" footer="0.3"/>
  <pageSetup paperSize="9" orientation="portrait" useFirstPageNumber="1" r:id="rId1"/>
  <headerFooter>
    <oddHeader>&amp;CInvestitor: 
UG Bosanskohercegovački auto - moto klub „BIHAMK“ Sarajevo</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66644-7042-48F4-84E4-C591BB9BF901}">
  <dimension ref="A1:F123"/>
  <sheetViews>
    <sheetView topLeftCell="A109" zoomScaleNormal="100" workbookViewId="0">
      <selection activeCell="I113" sqref="I113"/>
    </sheetView>
  </sheetViews>
  <sheetFormatPr defaultRowHeight="14.35" x14ac:dyDescent="0.5"/>
  <cols>
    <col min="1" max="1" width="6" bestFit="1" customWidth="1"/>
    <col min="2" max="2" width="39.1171875" customWidth="1"/>
    <col min="3" max="3" width="7.41015625" bestFit="1" customWidth="1"/>
    <col min="4" max="4" width="8" bestFit="1" customWidth="1"/>
    <col min="5" max="5" width="8.703125" bestFit="1" customWidth="1"/>
    <col min="6" max="6" width="11.41015625" bestFit="1" customWidth="1"/>
  </cols>
  <sheetData>
    <row r="1" spans="1:6" ht="51.6" customHeight="1" x14ac:dyDescent="0.5">
      <c r="A1" s="115" t="s">
        <v>93</v>
      </c>
      <c r="B1" s="116"/>
      <c r="C1" s="116"/>
      <c r="D1" s="116"/>
      <c r="E1" s="116"/>
      <c r="F1" s="116"/>
    </row>
    <row r="2" spans="1:6" x14ac:dyDescent="0.5">
      <c r="A2" s="115" t="s">
        <v>174</v>
      </c>
      <c r="B2" s="115"/>
      <c r="C2" s="115"/>
      <c r="D2" s="115"/>
      <c r="E2" s="115"/>
      <c r="F2" s="115"/>
    </row>
    <row r="3" spans="1:6" ht="41" x14ac:dyDescent="0.5">
      <c r="A3" s="4" t="s">
        <v>0</v>
      </c>
      <c r="B3" s="5" t="s">
        <v>14</v>
      </c>
      <c r="C3" s="5" t="s">
        <v>15</v>
      </c>
      <c r="D3" s="6" t="s">
        <v>16</v>
      </c>
      <c r="E3" s="5" t="s">
        <v>17</v>
      </c>
      <c r="F3" s="5" t="s">
        <v>18</v>
      </c>
    </row>
    <row r="4" spans="1:6" x14ac:dyDescent="0.5">
      <c r="A4" s="2"/>
      <c r="B4" s="2"/>
      <c r="C4" s="2"/>
      <c r="D4" s="2"/>
      <c r="E4" s="2"/>
      <c r="F4" s="2"/>
    </row>
    <row r="5" spans="1:6" x14ac:dyDescent="0.5">
      <c r="A5" s="36"/>
      <c r="B5" s="124" t="s">
        <v>175</v>
      </c>
      <c r="C5" s="124"/>
      <c r="D5" s="124"/>
      <c r="E5" s="124"/>
      <c r="F5" s="124"/>
    </row>
    <row r="6" spans="1:6" x14ac:dyDescent="0.5">
      <c r="A6" s="69"/>
      <c r="B6" s="70"/>
      <c r="C6" s="66"/>
      <c r="D6" s="67"/>
      <c r="E6" s="68"/>
      <c r="F6" s="68"/>
    </row>
    <row r="7" spans="1:6" ht="27.35" x14ac:dyDescent="0.5">
      <c r="A7" s="69" t="s">
        <v>176</v>
      </c>
      <c r="B7" s="70" t="s">
        <v>109</v>
      </c>
      <c r="C7" s="66"/>
      <c r="D7" s="67"/>
      <c r="E7" s="68"/>
      <c r="F7" s="68"/>
    </row>
    <row r="8" spans="1:6" x14ac:dyDescent="0.5">
      <c r="A8" s="69"/>
      <c r="B8" s="70" t="s">
        <v>110</v>
      </c>
      <c r="C8" s="66"/>
      <c r="D8" s="67"/>
      <c r="E8" s="68"/>
      <c r="F8" s="68"/>
    </row>
    <row r="9" spans="1:6" x14ac:dyDescent="0.5">
      <c r="A9" s="69"/>
      <c r="B9" s="70" t="s">
        <v>111</v>
      </c>
      <c r="C9" s="61" t="s">
        <v>30</v>
      </c>
      <c r="D9" s="71">
        <v>315</v>
      </c>
      <c r="E9" s="68"/>
      <c r="F9" s="68"/>
    </row>
    <row r="10" spans="1:6" ht="82" x14ac:dyDescent="0.5">
      <c r="A10" s="69" t="s">
        <v>177</v>
      </c>
      <c r="B10" s="70" t="s">
        <v>112</v>
      </c>
      <c r="C10" s="61"/>
      <c r="D10" s="67"/>
      <c r="E10" s="68"/>
      <c r="F10" s="68"/>
    </row>
    <row r="11" spans="1:6" x14ac:dyDescent="0.5">
      <c r="A11" s="69"/>
      <c r="B11" s="70" t="s">
        <v>113</v>
      </c>
      <c r="C11" s="61" t="s">
        <v>70</v>
      </c>
      <c r="D11" s="67">
        <v>10</v>
      </c>
      <c r="E11" s="68"/>
      <c r="F11" s="68"/>
    </row>
    <row r="12" spans="1:6" ht="54.7" x14ac:dyDescent="0.5">
      <c r="A12" s="69" t="s">
        <v>178</v>
      </c>
      <c r="B12" s="70" t="s">
        <v>114</v>
      </c>
      <c r="C12" s="61"/>
      <c r="D12" s="67"/>
      <c r="E12" s="68"/>
      <c r="F12" s="68"/>
    </row>
    <row r="13" spans="1:6" x14ac:dyDescent="0.5">
      <c r="A13" s="69"/>
      <c r="B13" s="70" t="s">
        <v>115</v>
      </c>
      <c r="C13" s="61" t="s">
        <v>116</v>
      </c>
      <c r="D13" s="67">
        <v>1</v>
      </c>
      <c r="E13" s="68"/>
      <c r="F13" s="68"/>
    </row>
    <row r="14" spans="1:6" x14ac:dyDescent="0.5">
      <c r="A14" s="18"/>
      <c r="B14" s="114" t="s">
        <v>117</v>
      </c>
      <c r="C14" s="114"/>
      <c r="D14" s="114"/>
      <c r="E14" s="19"/>
      <c r="F14" s="20"/>
    </row>
    <row r="15" spans="1:6" x14ac:dyDescent="0.5">
      <c r="A15" s="64"/>
      <c r="B15" s="65"/>
      <c r="C15" s="66"/>
      <c r="D15" s="67"/>
      <c r="E15" s="68"/>
      <c r="F15" s="68"/>
    </row>
    <row r="16" spans="1:6" x14ac:dyDescent="0.5">
      <c r="A16" s="36"/>
      <c r="B16" s="124" t="s">
        <v>179</v>
      </c>
      <c r="C16" s="124"/>
      <c r="D16" s="124"/>
      <c r="E16" s="124"/>
      <c r="F16" s="124"/>
    </row>
    <row r="17" spans="1:6" x14ac:dyDescent="0.5">
      <c r="A17" s="64"/>
      <c r="B17" s="65"/>
      <c r="C17" s="66"/>
      <c r="D17" s="67"/>
      <c r="E17" s="68"/>
      <c r="F17" s="68"/>
    </row>
    <row r="18" spans="1:6" ht="177.7" x14ac:dyDescent="0.5">
      <c r="A18" s="64"/>
      <c r="B18" s="72" t="s">
        <v>118</v>
      </c>
      <c r="C18" s="66"/>
      <c r="D18" s="67"/>
      <c r="E18" s="68"/>
      <c r="F18" s="68"/>
    </row>
    <row r="19" spans="1:6" x14ac:dyDescent="0.5">
      <c r="A19" s="64"/>
      <c r="B19" s="72"/>
      <c r="C19" s="66"/>
      <c r="D19" s="67"/>
      <c r="E19" s="68"/>
      <c r="F19" s="68"/>
    </row>
    <row r="20" spans="1:6" ht="109.35" x14ac:dyDescent="0.5">
      <c r="A20" s="69" t="s">
        <v>180</v>
      </c>
      <c r="B20" s="72" t="s">
        <v>119</v>
      </c>
      <c r="C20" s="66"/>
      <c r="D20" s="62"/>
      <c r="E20" s="68"/>
      <c r="F20" s="68"/>
    </row>
    <row r="21" spans="1:6" x14ac:dyDescent="0.5">
      <c r="A21" s="69" t="s">
        <v>120</v>
      </c>
      <c r="B21" s="73" t="s">
        <v>121</v>
      </c>
      <c r="C21" s="66" t="s">
        <v>57</v>
      </c>
      <c r="D21" s="62">
        <v>380</v>
      </c>
      <c r="E21" s="68"/>
      <c r="F21" s="68"/>
    </row>
    <row r="22" spans="1:6" x14ac:dyDescent="0.5">
      <c r="A22" s="69" t="s">
        <v>120</v>
      </c>
      <c r="B22" s="73" t="s">
        <v>122</v>
      </c>
      <c r="C22" s="66" t="s">
        <v>57</v>
      </c>
      <c r="D22" s="62">
        <v>345</v>
      </c>
      <c r="E22" s="68"/>
      <c r="F22" s="68"/>
    </row>
    <row r="23" spans="1:6" x14ac:dyDescent="0.5">
      <c r="A23" s="69" t="s">
        <v>120</v>
      </c>
      <c r="B23" s="73" t="s">
        <v>123</v>
      </c>
      <c r="C23" s="66" t="s">
        <v>57</v>
      </c>
      <c r="D23" s="62">
        <v>35</v>
      </c>
      <c r="E23" s="68"/>
      <c r="F23" s="68"/>
    </row>
    <row r="24" spans="1:6" x14ac:dyDescent="0.5">
      <c r="A24" s="69"/>
      <c r="B24" s="73" t="s">
        <v>124</v>
      </c>
      <c r="C24" s="66" t="s">
        <v>57</v>
      </c>
      <c r="D24" s="62">
        <f>D21*0.7</f>
        <v>266</v>
      </c>
      <c r="E24" s="68"/>
      <c r="F24" s="68"/>
    </row>
    <row r="25" spans="1:6" x14ac:dyDescent="0.5">
      <c r="A25" s="69"/>
      <c r="B25" s="73" t="s">
        <v>125</v>
      </c>
      <c r="C25" s="66" t="s">
        <v>57</v>
      </c>
      <c r="D25" s="62">
        <f>D21*0.3</f>
        <v>114</v>
      </c>
      <c r="E25" s="68"/>
      <c r="F25" s="68"/>
    </row>
    <row r="26" spans="1:6" x14ac:dyDescent="0.5">
      <c r="A26" s="69"/>
      <c r="B26" s="73"/>
      <c r="C26" s="66"/>
      <c r="D26" s="62"/>
      <c r="E26" s="68"/>
      <c r="F26" s="68"/>
    </row>
    <row r="27" spans="1:6" ht="27.35" x14ac:dyDescent="0.5">
      <c r="A27" s="69" t="s">
        <v>181</v>
      </c>
      <c r="B27" s="72" t="s">
        <v>126</v>
      </c>
      <c r="C27" s="60" t="s">
        <v>57</v>
      </c>
      <c r="D27" s="62">
        <v>25</v>
      </c>
      <c r="E27" s="68"/>
      <c r="F27" s="68"/>
    </row>
    <row r="28" spans="1:6" x14ac:dyDescent="0.5">
      <c r="A28" s="69"/>
      <c r="B28" s="73"/>
      <c r="C28" s="66"/>
      <c r="D28" s="62"/>
      <c r="E28" s="68"/>
      <c r="F28" s="68"/>
    </row>
    <row r="29" spans="1:6" ht="54.7" x14ac:dyDescent="0.5">
      <c r="A29" s="69" t="s">
        <v>182</v>
      </c>
      <c r="B29" s="72" t="s">
        <v>127</v>
      </c>
      <c r="C29" s="66" t="s">
        <v>57</v>
      </c>
      <c r="D29" s="62">
        <v>40</v>
      </c>
      <c r="E29" s="68"/>
      <c r="F29" s="68"/>
    </row>
    <row r="30" spans="1:6" x14ac:dyDescent="0.5">
      <c r="A30" s="69"/>
      <c r="B30" s="72"/>
      <c r="C30" s="66"/>
      <c r="D30" s="62"/>
      <c r="E30" s="68"/>
      <c r="F30" s="68"/>
    </row>
    <row r="31" spans="1:6" ht="54.7" x14ac:dyDescent="0.5">
      <c r="A31" s="69" t="s">
        <v>183</v>
      </c>
      <c r="B31" s="72" t="s">
        <v>128</v>
      </c>
      <c r="C31" s="66" t="s">
        <v>57</v>
      </c>
      <c r="D31" s="62">
        <v>130</v>
      </c>
      <c r="E31" s="68"/>
      <c r="F31" s="68"/>
    </row>
    <row r="32" spans="1:6" x14ac:dyDescent="0.5">
      <c r="A32" s="69"/>
      <c r="B32" s="72"/>
      <c r="C32" s="66"/>
      <c r="D32" s="62"/>
      <c r="E32" s="68"/>
      <c r="F32" s="68"/>
    </row>
    <row r="33" spans="1:6" ht="164" x14ac:dyDescent="0.5">
      <c r="A33" s="69" t="s">
        <v>184</v>
      </c>
      <c r="B33" s="70" t="s">
        <v>129</v>
      </c>
      <c r="C33" s="63" t="s">
        <v>57</v>
      </c>
      <c r="D33" s="62">
        <v>60</v>
      </c>
      <c r="E33" s="68"/>
      <c r="F33" s="68"/>
    </row>
    <row r="34" spans="1:6" ht="191.35" x14ac:dyDescent="0.5">
      <c r="A34" s="69" t="s">
        <v>185</v>
      </c>
      <c r="B34" s="70" t="s">
        <v>130</v>
      </c>
      <c r="C34" s="61" t="s">
        <v>131</v>
      </c>
      <c r="D34" s="68">
        <v>20</v>
      </c>
      <c r="E34" s="68"/>
      <c r="F34" s="68"/>
    </row>
    <row r="35" spans="1:6" ht="41" x14ac:dyDescent="0.5">
      <c r="A35" s="69" t="s">
        <v>186</v>
      </c>
      <c r="B35" s="70" t="s">
        <v>132</v>
      </c>
      <c r="C35" s="61" t="s">
        <v>70</v>
      </c>
      <c r="D35" s="68">
        <v>80</v>
      </c>
      <c r="E35" s="68"/>
      <c r="F35" s="68"/>
    </row>
    <row r="36" spans="1:6" ht="68.349999999999994" x14ac:dyDescent="0.5">
      <c r="A36" s="69" t="s">
        <v>187</v>
      </c>
      <c r="B36" s="72" t="s">
        <v>133</v>
      </c>
      <c r="C36" s="66"/>
      <c r="D36" s="62"/>
      <c r="E36" s="68"/>
      <c r="F36" s="68"/>
    </row>
    <row r="37" spans="1:6" ht="15.35" x14ac:dyDescent="0.5">
      <c r="A37" s="69"/>
      <c r="B37" s="72" t="s">
        <v>134</v>
      </c>
      <c r="C37" s="66" t="s">
        <v>57</v>
      </c>
      <c r="D37" s="62">
        <v>221.6</v>
      </c>
      <c r="E37" s="68"/>
      <c r="F37" s="68"/>
    </row>
    <row r="38" spans="1:6" ht="54.7" x14ac:dyDescent="0.5">
      <c r="A38" s="69" t="s">
        <v>188</v>
      </c>
      <c r="B38" s="72" t="s">
        <v>135</v>
      </c>
      <c r="C38" s="66" t="s">
        <v>57</v>
      </c>
      <c r="D38" s="62">
        <f>1.3*(D21+D27-D29-D31)</f>
        <v>305.5</v>
      </c>
      <c r="E38" s="68"/>
      <c r="F38" s="68"/>
    </row>
    <row r="39" spans="1:6" x14ac:dyDescent="0.5">
      <c r="A39" s="18"/>
      <c r="B39" s="114" t="s">
        <v>136</v>
      </c>
      <c r="C39" s="114"/>
      <c r="D39" s="114"/>
      <c r="E39" s="19"/>
      <c r="F39" s="20"/>
    </row>
    <row r="40" spans="1:6" x14ac:dyDescent="0.5">
      <c r="A40" s="69"/>
      <c r="B40" s="74"/>
      <c r="C40" s="66"/>
      <c r="D40" s="75"/>
      <c r="E40" s="68"/>
      <c r="F40" s="76"/>
    </row>
    <row r="41" spans="1:6" x14ac:dyDescent="0.5">
      <c r="A41" s="36"/>
      <c r="B41" s="124" t="s">
        <v>189</v>
      </c>
      <c r="C41" s="124"/>
      <c r="D41" s="124"/>
      <c r="E41" s="124"/>
      <c r="F41" s="124"/>
    </row>
    <row r="42" spans="1:6" ht="123" x14ac:dyDescent="0.5">
      <c r="A42" s="69" t="s">
        <v>190</v>
      </c>
      <c r="B42" s="72" t="s">
        <v>192</v>
      </c>
      <c r="C42" s="66" t="s">
        <v>12</v>
      </c>
      <c r="D42" s="68">
        <v>4</v>
      </c>
      <c r="E42" s="68"/>
      <c r="F42" s="68"/>
    </row>
    <row r="43" spans="1:6" ht="109.35" x14ac:dyDescent="0.5">
      <c r="A43" s="69" t="s">
        <v>191</v>
      </c>
      <c r="B43" s="78" t="s">
        <v>137</v>
      </c>
      <c r="C43" s="79"/>
      <c r="D43" s="79"/>
      <c r="E43" s="68"/>
      <c r="F43" s="68"/>
    </row>
    <row r="44" spans="1:6" x14ac:dyDescent="0.5">
      <c r="A44" s="69"/>
      <c r="B44" s="72" t="s">
        <v>138</v>
      </c>
      <c r="C44" s="66" t="s">
        <v>12</v>
      </c>
      <c r="D44" s="62">
        <v>1</v>
      </c>
      <c r="E44" s="68"/>
      <c r="F44" s="68"/>
    </row>
    <row r="45" spans="1:6" x14ac:dyDescent="0.5">
      <c r="A45" s="69"/>
      <c r="B45" s="72"/>
      <c r="C45" s="66"/>
      <c r="D45" s="62"/>
      <c r="E45" s="68"/>
      <c r="F45" s="68"/>
    </row>
    <row r="46" spans="1:6" ht="68.349999999999994" x14ac:dyDescent="0.5">
      <c r="A46" s="69" t="s">
        <v>193</v>
      </c>
      <c r="B46" s="70" t="s">
        <v>139</v>
      </c>
      <c r="C46" s="66"/>
      <c r="D46" s="62"/>
      <c r="E46" s="68"/>
      <c r="F46" s="68"/>
    </row>
    <row r="47" spans="1:6" ht="41" x14ac:dyDescent="0.5">
      <c r="A47" s="69"/>
      <c r="B47" s="70" t="s">
        <v>140</v>
      </c>
      <c r="C47" s="66"/>
      <c r="D47" s="62"/>
      <c r="E47" s="68"/>
      <c r="F47" s="68"/>
    </row>
    <row r="48" spans="1:6" x14ac:dyDescent="0.5">
      <c r="A48" s="69"/>
      <c r="B48" s="70" t="s">
        <v>141</v>
      </c>
      <c r="C48" s="66"/>
      <c r="D48" s="62"/>
      <c r="E48" s="68"/>
      <c r="F48" s="68"/>
    </row>
    <row r="49" spans="1:6" x14ac:dyDescent="0.5">
      <c r="A49" s="69"/>
      <c r="B49" s="70" t="s">
        <v>142</v>
      </c>
      <c r="C49" s="61" t="s">
        <v>57</v>
      </c>
      <c r="D49" s="68">
        <v>1.2</v>
      </c>
      <c r="E49" s="68"/>
      <c r="F49" s="68"/>
    </row>
    <row r="50" spans="1:6" x14ac:dyDescent="0.5">
      <c r="A50" s="69"/>
      <c r="B50" s="70" t="s">
        <v>143</v>
      </c>
      <c r="C50" s="61" t="s">
        <v>42</v>
      </c>
      <c r="D50" s="68">
        <v>150</v>
      </c>
      <c r="E50" s="68"/>
      <c r="F50" s="68"/>
    </row>
    <row r="51" spans="1:6" ht="27.35" x14ac:dyDescent="0.5">
      <c r="A51" s="69" t="s">
        <v>194</v>
      </c>
      <c r="B51" s="70" t="s">
        <v>144</v>
      </c>
      <c r="C51" s="66"/>
      <c r="D51" s="62"/>
      <c r="E51" s="68"/>
      <c r="F51" s="68"/>
    </row>
    <row r="52" spans="1:6" x14ac:dyDescent="0.5">
      <c r="A52" s="69"/>
      <c r="B52" s="70" t="s">
        <v>142</v>
      </c>
      <c r="C52" s="61" t="s">
        <v>57</v>
      </c>
      <c r="D52" s="68">
        <v>0.7</v>
      </c>
      <c r="E52" s="68"/>
      <c r="F52" s="68"/>
    </row>
    <row r="53" spans="1:6" x14ac:dyDescent="0.5">
      <c r="A53" s="69"/>
      <c r="B53" s="70" t="s">
        <v>143</v>
      </c>
      <c r="C53" s="61" t="s">
        <v>42</v>
      </c>
      <c r="D53" s="68">
        <v>80</v>
      </c>
      <c r="E53" s="68"/>
      <c r="F53" s="68"/>
    </row>
    <row r="54" spans="1:6" x14ac:dyDescent="0.5">
      <c r="A54" s="69"/>
      <c r="B54" s="70"/>
      <c r="C54" s="61"/>
      <c r="D54" s="68"/>
      <c r="E54" s="68"/>
      <c r="F54" s="68"/>
    </row>
    <row r="55" spans="1:6" ht="41" x14ac:dyDescent="0.5">
      <c r="A55" s="69" t="s">
        <v>195</v>
      </c>
      <c r="B55" s="70" t="s">
        <v>145</v>
      </c>
      <c r="C55" s="66"/>
      <c r="D55" s="62"/>
      <c r="E55" s="68"/>
      <c r="F55" s="68"/>
    </row>
    <row r="56" spans="1:6" x14ac:dyDescent="0.5">
      <c r="A56" s="69"/>
      <c r="B56" s="70" t="s">
        <v>141</v>
      </c>
      <c r="C56" s="66"/>
      <c r="D56" s="62"/>
      <c r="E56" s="68"/>
      <c r="F56" s="68"/>
    </row>
    <row r="57" spans="1:6" x14ac:dyDescent="0.5">
      <c r="A57" s="69"/>
      <c r="B57" s="70" t="s">
        <v>142</v>
      </c>
      <c r="C57" s="61" t="s">
        <v>57</v>
      </c>
      <c r="D57" s="68">
        <v>2</v>
      </c>
      <c r="E57" s="68"/>
      <c r="F57" s="68"/>
    </row>
    <row r="58" spans="1:6" x14ac:dyDescent="0.5">
      <c r="A58" s="69"/>
      <c r="B58" s="70" t="s">
        <v>143</v>
      </c>
      <c r="C58" s="61" t="s">
        <v>42</v>
      </c>
      <c r="D58" s="68">
        <v>260</v>
      </c>
      <c r="E58" s="68"/>
      <c r="F58" s="68"/>
    </row>
    <row r="59" spans="1:6" ht="27.35" x14ac:dyDescent="0.5">
      <c r="A59" s="69" t="s">
        <v>196</v>
      </c>
      <c r="B59" s="70" t="s">
        <v>144</v>
      </c>
      <c r="C59" s="66"/>
      <c r="D59" s="62"/>
      <c r="E59" s="68"/>
      <c r="F59" s="68"/>
    </row>
    <row r="60" spans="1:6" x14ac:dyDescent="0.5">
      <c r="A60" s="69"/>
      <c r="B60" s="70" t="s">
        <v>142</v>
      </c>
      <c r="C60" s="61" t="s">
        <v>57</v>
      </c>
      <c r="D60" s="68">
        <v>1</v>
      </c>
      <c r="E60" s="68"/>
      <c r="F60" s="68"/>
    </row>
    <row r="61" spans="1:6" x14ac:dyDescent="0.5">
      <c r="A61" s="69"/>
      <c r="B61" s="70" t="s">
        <v>143</v>
      </c>
      <c r="C61" s="61" t="s">
        <v>42</v>
      </c>
      <c r="D61" s="68">
        <v>130</v>
      </c>
      <c r="E61" s="68"/>
      <c r="F61" s="68"/>
    </row>
    <row r="62" spans="1:6" x14ac:dyDescent="0.5">
      <c r="A62" s="69"/>
      <c r="B62" s="70"/>
      <c r="C62" s="61"/>
      <c r="D62" s="68"/>
      <c r="E62" s="68"/>
      <c r="F62" s="68"/>
    </row>
    <row r="63" spans="1:6" ht="41" x14ac:dyDescent="0.5">
      <c r="A63" s="69" t="s">
        <v>197</v>
      </c>
      <c r="B63" s="70" t="s">
        <v>145</v>
      </c>
      <c r="C63" s="66"/>
      <c r="D63" s="62"/>
      <c r="E63" s="68"/>
      <c r="F63" s="68"/>
    </row>
    <row r="64" spans="1:6" x14ac:dyDescent="0.5">
      <c r="A64" s="69"/>
      <c r="B64" s="70" t="s">
        <v>141</v>
      </c>
      <c r="C64" s="66"/>
      <c r="D64" s="62"/>
      <c r="E64" s="68"/>
      <c r="F64" s="68"/>
    </row>
    <row r="65" spans="1:6" x14ac:dyDescent="0.5">
      <c r="A65" s="69"/>
      <c r="B65" s="70" t="s">
        <v>142</v>
      </c>
      <c r="C65" s="61" t="s">
        <v>57</v>
      </c>
      <c r="D65" s="68">
        <v>1.2</v>
      </c>
      <c r="E65" s="68"/>
      <c r="F65" s="68"/>
    </row>
    <row r="66" spans="1:6" x14ac:dyDescent="0.5">
      <c r="A66" s="69"/>
      <c r="B66" s="70" t="s">
        <v>143</v>
      </c>
      <c r="C66" s="61" t="s">
        <v>42</v>
      </c>
      <c r="D66" s="68">
        <v>150</v>
      </c>
      <c r="E66" s="68"/>
      <c r="F66" s="68"/>
    </row>
    <row r="67" spans="1:6" ht="27.35" x14ac:dyDescent="0.5">
      <c r="A67" s="69" t="s">
        <v>198</v>
      </c>
      <c r="B67" s="70" t="s">
        <v>144</v>
      </c>
      <c r="C67" s="66"/>
      <c r="D67" s="62"/>
      <c r="E67" s="68"/>
      <c r="F67" s="68"/>
    </row>
    <row r="68" spans="1:6" x14ac:dyDescent="0.5">
      <c r="A68" s="69"/>
      <c r="B68" s="70" t="s">
        <v>142</v>
      </c>
      <c r="C68" s="61" t="s">
        <v>57</v>
      </c>
      <c r="D68" s="68">
        <v>0.7</v>
      </c>
      <c r="E68" s="68"/>
      <c r="F68" s="68"/>
    </row>
    <row r="69" spans="1:6" x14ac:dyDescent="0.5">
      <c r="A69" s="69"/>
      <c r="B69" s="70" t="s">
        <v>143</v>
      </c>
      <c r="C69" s="61" t="s">
        <v>42</v>
      </c>
      <c r="D69" s="68">
        <v>80</v>
      </c>
      <c r="E69" s="68"/>
      <c r="F69" s="68"/>
    </row>
    <row r="70" spans="1:6" x14ac:dyDescent="0.5">
      <c r="A70" s="69"/>
      <c r="B70" s="70"/>
      <c r="C70" s="61"/>
      <c r="D70" s="68"/>
      <c r="E70" s="68"/>
      <c r="F70" s="68"/>
    </row>
    <row r="71" spans="1:6" ht="41" x14ac:dyDescent="0.5">
      <c r="A71" s="69" t="s">
        <v>199</v>
      </c>
      <c r="B71" s="70" t="s">
        <v>146</v>
      </c>
      <c r="C71" s="61" t="s">
        <v>30</v>
      </c>
      <c r="D71" s="68">
        <v>7</v>
      </c>
      <c r="E71" s="68"/>
      <c r="F71" s="68"/>
    </row>
    <row r="72" spans="1:6" x14ac:dyDescent="0.5">
      <c r="A72" s="18"/>
      <c r="B72" s="114" t="s">
        <v>200</v>
      </c>
      <c r="C72" s="114"/>
      <c r="D72" s="114"/>
      <c r="E72" s="19"/>
      <c r="F72" s="20"/>
    </row>
    <row r="73" spans="1:6" x14ac:dyDescent="0.5">
      <c r="A73" s="69"/>
      <c r="B73" s="74"/>
      <c r="C73" s="66"/>
      <c r="D73" s="75"/>
      <c r="E73" s="68"/>
      <c r="F73" s="68"/>
    </row>
    <row r="74" spans="1:6" ht="41.45" customHeight="1" x14ac:dyDescent="0.5">
      <c r="A74" s="36" t="s">
        <v>108</v>
      </c>
      <c r="B74" s="133" t="s">
        <v>276</v>
      </c>
      <c r="C74" s="134"/>
      <c r="D74" s="134"/>
      <c r="E74" s="134"/>
      <c r="F74" s="135"/>
    </row>
    <row r="75" spans="1:6" x14ac:dyDescent="0.5">
      <c r="A75" s="36"/>
      <c r="B75" s="124" t="s">
        <v>277</v>
      </c>
      <c r="C75" s="124"/>
      <c r="D75" s="124"/>
      <c r="E75" s="124"/>
      <c r="F75" s="124"/>
    </row>
    <row r="76" spans="1:6" x14ac:dyDescent="0.5">
      <c r="A76" s="81"/>
      <c r="B76" s="72"/>
      <c r="C76" s="61"/>
      <c r="D76" s="62"/>
      <c r="E76" s="63"/>
      <c r="F76" s="68"/>
    </row>
    <row r="77" spans="1:6" ht="191.35" x14ac:dyDescent="0.5">
      <c r="A77" s="81">
        <v>22</v>
      </c>
      <c r="B77" s="72" t="s">
        <v>148</v>
      </c>
      <c r="C77" s="61"/>
      <c r="D77" s="72"/>
      <c r="E77" s="63"/>
      <c r="F77" s="68"/>
    </row>
    <row r="78" spans="1:6" ht="54.7" x14ac:dyDescent="0.5">
      <c r="A78" s="81"/>
      <c r="B78" s="72" t="s">
        <v>149</v>
      </c>
      <c r="C78" s="61"/>
      <c r="D78" s="72"/>
      <c r="E78" s="63"/>
      <c r="F78" s="68"/>
    </row>
    <row r="79" spans="1:6" ht="42" x14ac:dyDescent="0.5">
      <c r="A79" s="81"/>
      <c r="B79" s="82" t="s">
        <v>147</v>
      </c>
      <c r="C79" s="61"/>
      <c r="D79" s="72"/>
      <c r="E79" s="63"/>
      <c r="F79" s="68"/>
    </row>
    <row r="80" spans="1:6" x14ac:dyDescent="0.5">
      <c r="A80" s="81"/>
      <c r="B80" s="72" t="s">
        <v>150</v>
      </c>
      <c r="C80" s="61" t="s">
        <v>73</v>
      </c>
      <c r="D80" s="62">
        <v>130</v>
      </c>
      <c r="E80" s="63"/>
      <c r="F80" s="68"/>
    </row>
    <row r="81" spans="1:6" x14ac:dyDescent="0.5">
      <c r="A81" s="81"/>
      <c r="B81" s="72" t="s">
        <v>151</v>
      </c>
      <c r="C81" s="61" t="s">
        <v>73</v>
      </c>
      <c r="D81" s="62">
        <v>140</v>
      </c>
      <c r="E81" s="63"/>
      <c r="F81" s="68"/>
    </row>
    <row r="82" spans="1:6" x14ac:dyDescent="0.5">
      <c r="A82" s="81"/>
      <c r="B82" s="72"/>
      <c r="C82" s="61"/>
      <c r="D82" s="62"/>
      <c r="E82" s="63"/>
      <c r="F82" s="68"/>
    </row>
    <row r="83" spans="1:6" x14ac:dyDescent="0.5">
      <c r="A83" s="69" t="s">
        <v>201</v>
      </c>
      <c r="B83" s="72" t="s">
        <v>152</v>
      </c>
      <c r="C83" s="66"/>
      <c r="D83" s="83"/>
      <c r="E83" s="68"/>
      <c r="F83" s="68"/>
    </row>
    <row r="84" spans="1:6" ht="95.7" x14ac:dyDescent="0.5">
      <c r="A84" s="69"/>
      <c r="B84" s="72" t="s">
        <v>153</v>
      </c>
      <c r="C84" s="66"/>
      <c r="D84" s="83"/>
      <c r="E84" s="68"/>
      <c r="F84" s="68"/>
    </row>
    <row r="85" spans="1:6" x14ac:dyDescent="0.5">
      <c r="A85" s="69"/>
      <c r="B85" s="72" t="s">
        <v>154</v>
      </c>
      <c r="C85" s="66"/>
      <c r="D85" s="83"/>
      <c r="E85" s="68"/>
      <c r="F85" s="68"/>
    </row>
    <row r="86" spans="1:6" x14ac:dyDescent="0.5">
      <c r="A86" s="69"/>
      <c r="B86" s="72" t="s">
        <v>155</v>
      </c>
      <c r="C86" s="66" t="s">
        <v>12</v>
      </c>
      <c r="D86" s="83">
        <v>8</v>
      </c>
      <c r="E86" s="68"/>
      <c r="F86" s="68"/>
    </row>
    <row r="87" spans="1:6" ht="68.349999999999994" x14ac:dyDescent="0.5">
      <c r="A87" s="69" t="s">
        <v>202</v>
      </c>
      <c r="B87" s="72" t="s">
        <v>156</v>
      </c>
      <c r="C87" s="66"/>
      <c r="D87" s="83"/>
      <c r="E87" s="68"/>
      <c r="F87" s="68"/>
    </row>
    <row r="88" spans="1:6" x14ac:dyDescent="0.5">
      <c r="A88" s="69"/>
      <c r="B88" s="72" t="s">
        <v>157</v>
      </c>
      <c r="C88" s="66" t="s">
        <v>12</v>
      </c>
      <c r="D88" s="83">
        <v>8</v>
      </c>
      <c r="E88" s="68"/>
      <c r="F88" s="68"/>
    </row>
    <row r="89" spans="1:6" ht="54.7" x14ac:dyDescent="0.5">
      <c r="A89" s="69" t="s">
        <v>203</v>
      </c>
      <c r="B89" s="72" t="s">
        <v>284</v>
      </c>
      <c r="C89" s="66"/>
      <c r="D89" s="83"/>
      <c r="E89" s="68"/>
      <c r="F89" s="68"/>
    </row>
    <row r="90" spans="1:6" x14ac:dyDescent="0.5">
      <c r="A90" s="69"/>
      <c r="B90" s="72" t="s">
        <v>285</v>
      </c>
      <c r="C90" s="66" t="s">
        <v>12</v>
      </c>
      <c r="D90" s="83">
        <v>7</v>
      </c>
      <c r="E90" s="68"/>
      <c r="F90" s="68"/>
    </row>
    <row r="91" spans="1:6" ht="41" x14ac:dyDescent="0.5">
      <c r="A91" s="69" t="s">
        <v>279</v>
      </c>
      <c r="B91" s="78" t="s">
        <v>158</v>
      </c>
      <c r="C91" s="66" t="s">
        <v>12</v>
      </c>
      <c r="D91" s="83">
        <v>6</v>
      </c>
      <c r="E91" s="68"/>
      <c r="F91" s="68"/>
    </row>
    <row r="92" spans="1:6" x14ac:dyDescent="0.5">
      <c r="A92" s="18"/>
      <c r="B92" s="114" t="s">
        <v>159</v>
      </c>
      <c r="C92" s="114"/>
      <c r="D92" s="114"/>
      <c r="E92" s="19"/>
      <c r="F92" s="20"/>
    </row>
    <row r="93" spans="1:6" x14ac:dyDescent="0.5">
      <c r="A93" s="62"/>
      <c r="B93" s="74"/>
      <c r="C93" s="66"/>
      <c r="D93" s="80"/>
      <c r="E93" s="68"/>
      <c r="F93" s="76"/>
    </row>
    <row r="94" spans="1:6" x14ac:dyDescent="0.5">
      <c r="A94" s="36"/>
      <c r="B94" s="124" t="s">
        <v>278</v>
      </c>
      <c r="C94" s="124"/>
      <c r="D94" s="124"/>
      <c r="E94" s="124"/>
      <c r="F94" s="124"/>
    </row>
    <row r="95" spans="1:6" ht="68.349999999999994" x14ac:dyDescent="0.5">
      <c r="A95" s="69" t="s">
        <v>279</v>
      </c>
      <c r="B95" s="72" t="s">
        <v>160</v>
      </c>
      <c r="C95" s="68"/>
      <c r="D95" s="68"/>
      <c r="E95" s="68"/>
      <c r="F95" s="68"/>
    </row>
    <row r="96" spans="1:6" x14ac:dyDescent="0.5">
      <c r="A96" s="77"/>
      <c r="B96" s="72" t="s">
        <v>161</v>
      </c>
      <c r="C96" s="68" t="s">
        <v>12</v>
      </c>
      <c r="D96" s="68">
        <v>1</v>
      </c>
      <c r="E96" s="68"/>
      <c r="F96" s="68"/>
    </row>
    <row r="97" spans="1:6" x14ac:dyDescent="0.5">
      <c r="A97" s="77"/>
      <c r="B97" s="65"/>
      <c r="C97" s="66"/>
      <c r="D97" s="62"/>
      <c r="E97" s="68"/>
      <c r="F97" s="68"/>
    </row>
    <row r="98" spans="1:6" ht="82" x14ac:dyDescent="0.5">
      <c r="A98" s="69" t="s">
        <v>280</v>
      </c>
      <c r="B98" s="72" t="s">
        <v>162</v>
      </c>
      <c r="C98" s="66"/>
      <c r="D98" s="62"/>
      <c r="E98" s="68"/>
      <c r="F98" s="68"/>
    </row>
    <row r="99" spans="1:6" ht="41" x14ac:dyDescent="0.5">
      <c r="A99" s="77"/>
      <c r="B99" s="72" t="s">
        <v>163</v>
      </c>
      <c r="C99" s="66"/>
      <c r="D99" s="62"/>
      <c r="E99" s="68"/>
      <c r="F99" s="68"/>
    </row>
    <row r="100" spans="1:6" ht="27.35" x14ac:dyDescent="0.5">
      <c r="A100" s="77"/>
      <c r="B100" s="72" t="s">
        <v>164</v>
      </c>
      <c r="C100" s="66"/>
      <c r="D100" s="62"/>
      <c r="E100" s="68"/>
      <c r="F100" s="68"/>
    </row>
    <row r="101" spans="1:6" x14ac:dyDescent="0.5">
      <c r="A101" s="77"/>
      <c r="B101" s="72" t="s">
        <v>165</v>
      </c>
      <c r="C101" s="66" t="s">
        <v>73</v>
      </c>
      <c r="D101" s="62">
        <v>9</v>
      </c>
      <c r="E101" s="68"/>
      <c r="F101" s="68"/>
    </row>
    <row r="102" spans="1:6" x14ac:dyDescent="0.5">
      <c r="A102" s="77"/>
      <c r="B102" s="65"/>
      <c r="C102" s="66"/>
      <c r="D102" s="62"/>
      <c r="E102" s="68"/>
      <c r="F102" s="68"/>
    </row>
    <row r="103" spans="1:6" ht="82" x14ac:dyDescent="0.5">
      <c r="A103" s="69" t="s">
        <v>281</v>
      </c>
      <c r="B103" s="72" t="s">
        <v>162</v>
      </c>
      <c r="C103" s="66"/>
      <c r="D103" s="62"/>
      <c r="E103" s="68"/>
      <c r="F103" s="68"/>
    </row>
    <row r="104" spans="1:6" ht="27.35" x14ac:dyDescent="0.5">
      <c r="A104" s="69"/>
      <c r="B104" s="72" t="s">
        <v>166</v>
      </c>
      <c r="C104" s="66"/>
      <c r="D104" s="62"/>
      <c r="E104" s="68"/>
      <c r="F104" s="68"/>
    </row>
    <row r="105" spans="1:6" ht="27.35" x14ac:dyDescent="0.5">
      <c r="A105" s="69"/>
      <c r="B105" s="72" t="s">
        <v>164</v>
      </c>
      <c r="C105" s="66"/>
      <c r="D105" s="62"/>
      <c r="E105" s="68"/>
      <c r="F105" s="68"/>
    </row>
    <row r="106" spans="1:6" x14ac:dyDescent="0.5">
      <c r="A106" s="69"/>
      <c r="B106" s="72" t="s">
        <v>165</v>
      </c>
      <c r="C106" s="66" t="s">
        <v>73</v>
      </c>
      <c r="D106" s="62">
        <v>36</v>
      </c>
      <c r="E106" s="68"/>
      <c r="F106" s="68"/>
    </row>
    <row r="107" spans="1:6" x14ac:dyDescent="0.5">
      <c r="A107" s="69"/>
      <c r="B107" s="72"/>
      <c r="C107" s="66"/>
      <c r="D107" s="62"/>
      <c r="E107" s="68"/>
      <c r="F107" s="68"/>
    </row>
    <row r="108" spans="1:6" ht="210" customHeight="1" x14ac:dyDescent="0.5">
      <c r="A108" s="69" t="s">
        <v>282</v>
      </c>
      <c r="B108" s="72" t="s">
        <v>167</v>
      </c>
      <c r="C108" s="66"/>
      <c r="D108" s="62"/>
      <c r="E108" s="68"/>
      <c r="F108" s="68"/>
    </row>
    <row r="109" spans="1:6" x14ac:dyDescent="0.5">
      <c r="A109" s="69"/>
      <c r="B109" s="72" t="s">
        <v>168</v>
      </c>
      <c r="C109" s="66" t="s">
        <v>12</v>
      </c>
      <c r="D109" s="62">
        <v>1</v>
      </c>
      <c r="E109" s="84"/>
      <c r="F109" s="68"/>
    </row>
    <row r="110" spans="1:6" ht="54.7" x14ac:dyDescent="0.5">
      <c r="A110" s="69" t="s">
        <v>283</v>
      </c>
      <c r="B110" s="72" t="s">
        <v>286</v>
      </c>
      <c r="C110" s="66"/>
      <c r="D110" s="62"/>
      <c r="E110" s="68"/>
      <c r="F110" s="68"/>
    </row>
    <row r="111" spans="1:6" x14ac:dyDescent="0.5">
      <c r="A111" s="69"/>
      <c r="B111" s="72" t="s">
        <v>287</v>
      </c>
      <c r="C111" s="66" t="s">
        <v>12</v>
      </c>
      <c r="D111" s="62">
        <v>2</v>
      </c>
      <c r="E111" s="68"/>
      <c r="F111" s="68"/>
    </row>
    <row r="112" spans="1:6" ht="54.7" x14ac:dyDescent="0.5">
      <c r="A112" s="69" t="s">
        <v>288</v>
      </c>
      <c r="B112" s="72" t="s">
        <v>169</v>
      </c>
      <c r="C112" s="66"/>
      <c r="D112" s="62"/>
      <c r="E112" s="68"/>
      <c r="F112" s="68"/>
    </row>
    <row r="113" spans="1:6" ht="82" x14ac:dyDescent="0.5">
      <c r="A113" s="69"/>
      <c r="B113" s="72" t="s">
        <v>170</v>
      </c>
      <c r="C113" s="66" t="s">
        <v>73</v>
      </c>
      <c r="D113" s="62">
        <f>D101+D106</f>
        <v>45</v>
      </c>
      <c r="E113" s="68"/>
      <c r="F113" s="68"/>
    </row>
    <row r="114" spans="1:6" x14ac:dyDescent="0.5">
      <c r="A114" s="18"/>
      <c r="B114" s="114" t="s">
        <v>171</v>
      </c>
      <c r="C114" s="114"/>
      <c r="D114" s="114"/>
      <c r="E114" s="19"/>
      <c r="F114" s="20"/>
    </row>
    <row r="115" spans="1:6" x14ac:dyDescent="0.5">
      <c r="A115" s="18"/>
      <c r="B115" s="114" t="s">
        <v>204</v>
      </c>
      <c r="C115" s="114"/>
      <c r="D115" s="114"/>
      <c r="E115" s="19"/>
      <c r="F115" s="20"/>
    </row>
    <row r="116" spans="1:6" x14ac:dyDescent="0.5">
      <c r="A116" s="136"/>
      <c r="B116" s="137"/>
      <c r="C116" s="137"/>
      <c r="D116" s="137"/>
      <c r="E116" s="137"/>
      <c r="F116" s="138"/>
    </row>
    <row r="117" spans="1:6" x14ac:dyDescent="0.5">
      <c r="A117" s="130" t="s">
        <v>172</v>
      </c>
      <c r="B117" s="131"/>
      <c r="C117" s="131"/>
      <c r="D117" s="131"/>
      <c r="E117" s="132"/>
      <c r="F117" s="20"/>
    </row>
    <row r="118" spans="1:6" x14ac:dyDescent="0.5">
      <c r="A118" s="121" t="s">
        <v>206</v>
      </c>
      <c r="B118" s="122"/>
      <c r="C118" s="122"/>
      <c r="D118" s="122"/>
      <c r="E118" s="123"/>
      <c r="F118" s="29"/>
    </row>
    <row r="119" spans="1:6" x14ac:dyDescent="0.5">
      <c r="A119" s="121" t="s">
        <v>205</v>
      </c>
      <c r="B119" s="122"/>
      <c r="C119" s="122"/>
      <c r="D119" s="122"/>
      <c r="E119" s="123"/>
      <c r="F119" s="29"/>
    </row>
    <row r="120" spans="1:6" x14ac:dyDescent="0.5">
      <c r="A120" s="130" t="s">
        <v>22</v>
      </c>
      <c r="B120" s="131"/>
      <c r="C120" s="131"/>
      <c r="D120" s="131"/>
      <c r="E120" s="132"/>
      <c r="F120" s="20"/>
    </row>
    <row r="121" spans="1:6" x14ac:dyDescent="0.5">
      <c r="A121" s="130" t="s">
        <v>173</v>
      </c>
      <c r="B121" s="131"/>
      <c r="C121" s="131"/>
      <c r="D121" s="131"/>
      <c r="E121" s="132"/>
      <c r="F121" s="20"/>
    </row>
    <row r="122" spans="1:6" x14ac:dyDescent="0.5">
      <c r="A122" s="59"/>
      <c r="B122" s="57"/>
      <c r="C122" s="55"/>
      <c r="D122" s="58"/>
      <c r="E122" s="56"/>
      <c r="F122" s="56"/>
    </row>
    <row r="123" spans="1:6" x14ac:dyDescent="0.5">
      <c r="A123" s="59"/>
      <c r="B123" s="57"/>
      <c r="C123" s="55"/>
      <c r="D123" s="58"/>
      <c r="E123" s="56"/>
      <c r="F123" s="56"/>
    </row>
  </sheetData>
  <mergeCells count="20">
    <mergeCell ref="A1:F1"/>
    <mergeCell ref="A2:F2"/>
    <mergeCell ref="B5:F5"/>
    <mergeCell ref="B14:D14"/>
    <mergeCell ref="B16:F16"/>
    <mergeCell ref="A121:E121"/>
    <mergeCell ref="B115:D115"/>
    <mergeCell ref="A117:E117"/>
    <mergeCell ref="A120:E120"/>
    <mergeCell ref="B39:D39"/>
    <mergeCell ref="B72:D72"/>
    <mergeCell ref="B92:D92"/>
    <mergeCell ref="B114:D114"/>
    <mergeCell ref="B41:F41"/>
    <mergeCell ref="B74:F74"/>
    <mergeCell ref="B75:F75"/>
    <mergeCell ref="B94:F94"/>
    <mergeCell ref="A118:E118"/>
    <mergeCell ref="A119:E119"/>
    <mergeCell ref="A116:F116"/>
  </mergeCells>
  <pageMargins left="0.7" right="0.7" top="0.75" bottom="0.75" header="0.3" footer="0.3"/>
  <pageSetup paperSize="9" orientation="portrait" useFirstPageNumber="1" r:id="rId1"/>
  <headerFooter>
    <oddHeader>&amp;CInvestitor: 
UG Bosanskohercegovački auto - moto klub „BIHAMK“ Sarajevo</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AFF7A-A41D-46C6-8FBA-6A7921FC6011}">
  <dimension ref="A1:F73"/>
  <sheetViews>
    <sheetView zoomScaleNormal="100" workbookViewId="0">
      <selection activeCell="J7" sqref="J7"/>
    </sheetView>
  </sheetViews>
  <sheetFormatPr defaultColWidth="9" defaultRowHeight="13.7" x14ac:dyDescent="0.4"/>
  <cols>
    <col min="1" max="1" width="4" style="88" bestFit="1" customWidth="1"/>
    <col min="2" max="2" width="33.29296875" style="88" customWidth="1"/>
    <col min="3" max="3" width="4.87890625" style="91" bestFit="1" customWidth="1"/>
    <col min="4" max="4" width="8.1171875" style="103" bestFit="1" customWidth="1"/>
    <col min="5" max="5" width="9.29296875" style="103" bestFit="1" customWidth="1"/>
    <col min="6" max="6" width="14.41015625" style="103" bestFit="1" customWidth="1"/>
    <col min="7" max="16384" width="9" style="88"/>
  </cols>
  <sheetData>
    <row r="1" spans="1:6" ht="41.1" customHeight="1" x14ac:dyDescent="0.4">
      <c r="A1" s="115" t="s">
        <v>93</v>
      </c>
      <c r="B1" s="116"/>
      <c r="C1" s="116"/>
      <c r="D1" s="116"/>
      <c r="E1" s="116"/>
      <c r="F1" s="116"/>
    </row>
    <row r="2" spans="1:6" x14ac:dyDescent="0.4">
      <c r="A2" s="115" t="s">
        <v>270</v>
      </c>
      <c r="B2" s="115"/>
      <c r="C2" s="115"/>
      <c r="D2" s="115"/>
      <c r="E2" s="115"/>
      <c r="F2" s="115"/>
    </row>
    <row r="3" spans="1:6" ht="41" x14ac:dyDescent="0.4">
      <c r="A3" s="4" t="s">
        <v>0</v>
      </c>
      <c r="B3" s="5" t="s">
        <v>14</v>
      </c>
      <c r="C3" s="5" t="s">
        <v>15</v>
      </c>
      <c r="D3" s="6" t="s">
        <v>16</v>
      </c>
      <c r="E3" s="6" t="s">
        <v>17</v>
      </c>
      <c r="F3" s="6" t="s">
        <v>18</v>
      </c>
    </row>
    <row r="4" spans="1:6" x14ac:dyDescent="0.4">
      <c r="A4" s="2"/>
      <c r="B4" s="2"/>
      <c r="C4" s="94"/>
      <c r="D4" s="102"/>
      <c r="E4" s="102"/>
      <c r="F4" s="102"/>
    </row>
    <row r="5" spans="1:6" x14ac:dyDescent="0.4">
      <c r="A5" s="150"/>
      <c r="B5" s="151" t="s">
        <v>208</v>
      </c>
      <c r="C5" s="151"/>
      <c r="D5" s="151"/>
      <c r="E5" s="151"/>
      <c r="F5" s="151"/>
    </row>
    <row r="6" spans="1:6" x14ac:dyDescent="0.4">
      <c r="A6" s="85"/>
      <c r="B6" s="124" t="s">
        <v>10</v>
      </c>
      <c r="C6" s="124"/>
      <c r="D6" s="124"/>
      <c r="E6" s="124"/>
      <c r="F6" s="124"/>
    </row>
    <row r="7" spans="1:6" ht="27.35" x14ac:dyDescent="0.4">
      <c r="A7" s="152" t="s">
        <v>209</v>
      </c>
      <c r="B7" s="152" t="s">
        <v>210</v>
      </c>
      <c r="C7" s="44" t="s">
        <v>211</v>
      </c>
      <c r="D7" s="47">
        <v>1</v>
      </c>
      <c r="E7" s="47"/>
      <c r="F7" s="47"/>
    </row>
    <row r="8" spans="1:6" ht="109.35" x14ac:dyDescent="0.4">
      <c r="A8" s="152" t="s">
        <v>212</v>
      </c>
      <c r="B8" s="152" t="s">
        <v>213</v>
      </c>
      <c r="C8" s="44" t="s">
        <v>57</v>
      </c>
      <c r="D8" s="47">
        <v>8.32</v>
      </c>
      <c r="E8" s="47"/>
      <c r="F8" s="47"/>
    </row>
    <row r="9" spans="1:6" ht="95.7" x14ac:dyDescent="0.4">
      <c r="A9" s="152" t="s">
        <v>214</v>
      </c>
      <c r="B9" s="152" t="s">
        <v>215</v>
      </c>
      <c r="C9" s="44" t="s">
        <v>12</v>
      </c>
      <c r="D9" s="47">
        <v>13</v>
      </c>
      <c r="E9" s="47"/>
      <c r="F9" s="47"/>
    </row>
    <row r="10" spans="1:6" ht="27.35" x14ac:dyDescent="0.4">
      <c r="A10" s="152" t="s">
        <v>216</v>
      </c>
      <c r="B10" s="152" t="s">
        <v>217</v>
      </c>
      <c r="C10" s="44" t="s">
        <v>57</v>
      </c>
      <c r="D10" s="47">
        <v>8.32</v>
      </c>
      <c r="E10" s="47"/>
      <c r="F10" s="47"/>
    </row>
    <row r="11" spans="1:6" ht="27.35" x14ac:dyDescent="0.4">
      <c r="A11" s="152" t="s">
        <v>218</v>
      </c>
      <c r="B11" s="152" t="s">
        <v>210</v>
      </c>
      <c r="C11" s="44" t="s">
        <v>57</v>
      </c>
      <c r="D11" s="47">
        <v>100</v>
      </c>
      <c r="E11" s="47"/>
      <c r="F11" s="47"/>
    </row>
    <row r="12" spans="1:6" x14ac:dyDescent="0.4">
      <c r="A12" s="89"/>
      <c r="B12" s="140" t="s">
        <v>265</v>
      </c>
      <c r="C12" s="140"/>
      <c r="D12" s="140"/>
      <c r="E12" s="92"/>
      <c r="F12" s="93"/>
    </row>
    <row r="13" spans="1:6" x14ac:dyDescent="0.4">
      <c r="A13" s="150"/>
      <c r="B13" s="153"/>
      <c r="C13" s="44"/>
      <c r="D13" s="47"/>
      <c r="E13" s="47"/>
      <c r="F13" s="47"/>
    </row>
    <row r="14" spans="1:6" x14ac:dyDescent="0.4">
      <c r="A14" s="85"/>
      <c r="B14" s="124" t="s">
        <v>263</v>
      </c>
      <c r="C14" s="124"/>
      <c r="D14" s="124"/>
      <c r="E14" s="124"/>
      <c r="F14" s="124"/>
    </row>
    <row r="15" spans="1:6" ht="150.35" x14ac:dyDescent="0.4">
      <c r="A15" s="154" t="s">
        <v>219</v>
      </c>
      <c r="B15" s="152" t="s">
        <v>220</v>
      </c>
      <c r="C15" s="155"/>
      <c r="D15" s="156"/>
      <c r="E15" s="156"/>
      <c r="F15" s="156"/>
    </row>
    <row r="16" spans="1:6" x14ac:dyDescent="0.4">
      <c r="A16" s="154"/>
      <c r="B16" s="152"/>
      <c r="C16" s="155"/>
      <c r="D16" s="156"/>
      <c r="E16" s="156"/>
      <c r="F16" s="156"/>
    </row>
    <row r="17" spans="1:6" x14ac:dyDescent="0.4">
      <c r="A17" s="154"/>
      <c r="B17" s="152" t="s">
        <v>221</v>
      </c>
      <c r="C17" s="155"/>
      <c r="D17" s="156"/>
      <c r="E17" s="156"/>
      <c r="F17" s="156"/>
    </row>
    <row r="18" spans="1:6" ht="41" x14ac:dyDescent="0.4">
      <c r="A18" s="150"/>
      <c r="B18" s="152" t="s">
        <v>222</v>
      </c>
      <c r="C18" s="44" t="s">
        <v>211</v>
      </c>
      <c r="D18" s="47">
        <v>1</v>
      </c>
      <c r="E18" s="47"/>
      <c r="F18" s="47"/>
    </row>
    <row r="19" spans="1:6" x14ac:dyDescent="0.4">
      <c r="A19" s="89"/>
      <c r="B19" s="140" t="s">
        <v>223</v>
      </c>
      <c r="C19" s="140"/>
      <c r="D19" s="140"/>
      <c r="E19" s="92"/>
      <c r="F19" s="93"/>
    </row>
    <row r="20" spans="1:6" x14ac:dyDescent="0.4">
      <c r="A20" s="85"/>
      <c r="B20" s="124" t="s">
        <v>264</v>
      </c>
      <c r="C20" s="124"/>
      <c r="D20" s="124"/>
      <c r="E20" s="124"/>
      <c r="F20" s="124"/>
    </row>
    <row r="21" spans="1:6" x14ac:dyDescent="0.4">
      <c r="A21" s="157" t="s">
        <v>224</v>
      </c>
      <c r="B21" s="152" t="s">
        <v>225</v>
      </c>
      <c r="C21" s="158" t="s">
        <v>30</v>
      </c>
      <c r="D21" s="47">
        <v>35</v>
      </c>
      <c r="E21" s="47"/>
      <c r="F21" s="47"/>
    </row>
    <row r="22" spans="1:6" x14ac:dyDescent="0.4">
      <c r="A22" s="157" t="s">
        <v>226</v>
      </c>
      <c r="B22" s="152" t="s">
        <v>227</v>
      </c>
      <c r="C22" s="158" t="s">
        <v>30</v>
      </c>
      <c r="D22" s="47">
        <v>35</v>
      </c>
      <c r="E22" s="47"/>
      <c r="F22" s="47"/>
    </row>
    <row r="23" spans="1:6" x14ac:dyDescent="0.4">
      <c r="A23" s="157" t="s">
        <v>228</v>
      </c>
      <c r="B23" s="152" t="s">
        <v>229</v>
      </c>
      <c r="C23" s="158" t="s">
        <v>30</v>
      </c>
      <c r="D23" s="47">
        <v>90</v>
      </c>
      <c r="E23" s="47"/>
      <c r="F23" s="47"/>
    </row>
    <row r="24" spans="1:6" x14ac:dyDescent="0.4">
      <c r="A24" s="157" t="s">
        <v>230</v>
      </c>
      <c r="B24" s="157" t="s">
        <v>231</v>
      </c>
      <c r="C24" s="158" t="s">
        <v>30</v>
      </c>
      <c r="D24" s="47">
        <v>203</v>
      </c>
      <c r="E24" s="47"/>
      <c r="F24" s="47"/>
    </row>
    <row r="25" spans="1:6" x14ac:dyDescent="0.4">
      <c r="A25" s="157" t="s">
        <v>232</v>
      </c>
      <c r="B25" s="157" t="s">
        <v>233</v>
      </c>
      <c r="C25" s="158" t="s">
        <v>30</v>
      </c>
      <c r="D25" s="159">
        <v>10</v>
      </c>
      <c r="E25" s="159"/>
      <c r="F25" s="47"/>
    </row>
    <row r="26" spans="1:6" x14ac:dyDescent="0.4">
      <c r="A26" s="157" t="s">
        <v>234</v>
      </c>
      <c r="B26" s="157" t="s">
        <v>235</v>
      </c>
      <c r="C26" s="158" t="s">
        <v>30</v>
      </c>
      <c r="D26" s="159">
        <v>240</v>
      </c>
      <c r="E26" s="159"/>
      <c r="F26" s="47"/>
    </row>
    <row r="27" spans="1:6" ht="14.7" customHeight="1" x14ac:dyDescent="0.4">
      <c r="A27" s="157" t="s">
        <v>236</v>
      </c>
      <c r="B27" s="157" t="s">
        <v>237</v>
      </c>
      <c r="C27" s="158" t="s">
        <v>30</v>
      </c>
      <c r="D27" s="159">
        <v>203</v>
      </c>
      <c r="E27" s="159"/>
      <c r="F27" s="47"/>
    </row>
    <row r="28" spans="1:6" x14ac:dyDescent="0.4">
      <c r="A28" s="157" t="s">
        <v>238</v>
      </c>
      <c r="B28" s="157" t="s">
        <v>239</v>
      </c>
      <c r="C28" s="158" t="s">
        <v>30</v>
      </c>
      <c r="D28" s="159">
        <v>203</v>
      </c>
      <c r="E28" s="159"/>
      <c r="F28" s="47"/>
    </row>
    <row r="29" spans="1:6" x14ac:dyDescent="0.4">
      <c r="A29" s="157"/>
      <c r="B29" s="157"/>
      <c r="C29" s="158"/>
      <c r="D29" s="159"/>
      <c r="E29" s="159"/>
      <c r="F29" s="159"/>
    </row>
    <row r="30" spans="1:6" ht="136.69999999999999" x14ac:dyDescent="0.4">
      <c r="A30" s="150"/>
      <c r="B30" s="152" t="s">
        <v>240</v>
      </c>
      <c r="C30" s="44"/>
      <c r="D30" s="47"/>
      <c r="E30" s="47"/>
      <c r="F30" s="47"/>
    </row>
    <row r="31" spans="1:6" x14ac:dyDescent="0.4">
      <c r="A31" s="89"/>
      <c r="B31" s="140" t="s">
        <v>241</v>
      </c>
      <c r="C31" s="140"/>
      <c r="D31" s="140"/>
      <c r="E31" s="92"/>
      <c r="F31" s="93"/>
    </row>
    <row r="32" spans="1:6" x14ac:dyDescent="0.4">
      <c r="A32" s="85"/>
      <c r="B32" s="124" t="s">
        <v>266</v>
      </c>
      <c r="C32" s="124"/>
      <c r="D32" s="124"/>
      <c r="E32" s="124"/>
      <c r="F32" s="124"/>
    </row>
    <row r="33" spans="1:6" ht="378" x14ac:dyDescent="0.4">
      <c r="A33" s="154">
        <v>4.0999999999999996</v>
      </c>
      <c r="B33" s="160" t="s">
        <v>269</v>
      </c>
      <c r="C33" s="161" t="s">
        <v>12</v>
      </c>
      <c r="D33" s="162">
        <v>9</v>
      </c>
      <c r="E33" s="162"/>
      <c r="F33" s="162"/>
    </row>
    <row r="34" spans="1:6" ht="154" x14ac:dyDescent="0.4">
      <c r="A34" s="154"/>
      <c r="B34" s="163" t="s">
        <v>242</v>
      </c>
      <c r="C34" s="161"/>
      <c r="D34" s="162"/>
      <c r="E34" s="162"/>
      <c r="F34" s="162"/>
    </row>
    <row r="35" spans="1:6" x14ac:dyDescent="0.4">
      <c r="A35" s="154"/>
      <c r="B35" s="152"/>
      <c r="C35" s="161"/>
      <c r="D35" s="162"/>
      <c r="E35" s="162"/>
      <c r="F35" s="162"/>
    </row>
    <row r="36" spans="1:6" ht="266" x14ac:dyDescent="0.4">
      <c r="A36" s="154" t="s">
        <v>243</v>
      </c>
      <c r="B36" s="160" t="s">
        <v>244</v>
      </c>
      <c r="C36" s="161" t="s">
        <v>12</v>
      </c>
      <c r="D36" s="162">
        <v>9</v>
      </c>
      <c r="E36" s="162"/>
      <c r="F36" s="162"/>
    </row>
    <row r="37" spans="1:6" ht="112" x14ac:dyDescent="0.4">
      <c r="A37" s="154"/>
      <c r="B37" s="160" t="s">
        <v>245</v>
      </c>
      <c r="C37" s="161"/>
      <c r="D37" s="162"/>
      <c r="E37" s="162"/>
      <c r="F37" s="162"/>
    </row>
    <row r="38" spans="1:6" ht="154" x14ac:dyDescent="0.4">
      <c r="A38" s="154"/>
      <c r="B38" s="160" t="s">
        <v>242</v>
      </c>
      <c r="C38" s="161"/>
      <c r="D38" s="162"/>
      <c r="E38" s="162"/>
      <c r="F38" s="162"/>
    </row>
    <row r="39" spans="1:6" x14ac:dyDescent="0.4">
      <c r="A39" s="89"/>
      <c r="B39" s="140" t="s">
        <v>246</v>
      </c>
      <c r="C39" s="140"/>
      <c r="D39" s="140"/>
      <c r="E39" s="92"/>
      <c r="F39" s="93"/>
    </row>
    <row r="40" spans="1:6" x14ac:dyDescent="0.4">
      <c r="A40" s="85"/>
      <c r="B40" s="124" t="s">
        <v>268</v>
      </c>
      <c r="C40" s="124"/>
      <c r="D40" s="124"/>
      <c r="E40" s="124"/>
      <c r="F40" s="124"/>
    </row>
    <row r="41" spans="1:6" ht="54.7" x14ac:dyDescent="0.4">
      <c r="A41" s="157">
        <v>5.0999999999999996</v>
      </c>
      <c r="B41" s="152" t="s">
        <v>247</v>
      </c>
      <c r="C41" s="44" t="s">
        <v>42</v>
      </c>
      <c r="D41" s="47">
        <v>270</v>
      </c>
      <c r="E41" s="47"/>
      <c r="F41" s="47"/>
    </row>
    <row r="42" spans="1:6" ht="68.349999999999994" x14ac:dyDescent="0.4">
      <c r="A42" s="157" t="s">
        <v>248</v>
      </c>
      <c r="B42" s="152" t="s">
        <v>249</v>
      </c>
      <c r="C42" s="44" t="s">
        <v>12</v>
      </c>
      <c r="D42" s="47">
        <v>2</v>
      </c>
      <c r="E42" s="47"/>
      <c r="F42" s="47"/>
    </row>
    <row r="43" spans="1:6" ht="14.7" customHeight="1" x14ac:dyDescent="0.4">
      <c r="A43" s="157" t="s">
        <v>250</v>
      </c>
      <c r="B43" s="152" t="s">
        <v>251</v>
      </c>
      <c r="C43" s="44" t="s">
        <v>12</v>
      </c>
      <c r="D43" s="47">
        <v>20</v>
      </c>
      <c r="E43" s="47"/>
      <c r="F43" s="47"/>
    </row>
    <row r="44" spans="1:6" x14ac:dyDescent="0.4">
      <c r="A44" s="157" t="s">
        <v>252</v>
      </c>
      <c r="B44" s="152" t="s">
        <v>253</v>
      </c>
      <c r="C44" s="44" t="s">
        <v>116</v>
      </c>
      <c r="D44" s="47">
        <v>1</v>
      </c>
      <c r="E44" s="47"/>
      <c r="F44" s="47"/>
    </row>
    <row r="45" spans="1:6" x14ac:dyDescent="0.4">
      <c r="A45" s="150"/>
      <c r="B45" s="152"/>
      <c r="C45" s="44"/>
      <c r="D45" s="47"/>
      <c r="E45" s="47"/>
      <c r="F45" s="47"/>
    </row>
    <row r="46" spans="1:6" x14ac:dyDescent="0.4">
      <c r="A46" s="89"/>
      <c r="B46" s="140" t="s">
        <v>254</v>
      </c>
      <c r="C46" s="140"/>
      <c r="D46" s="140"/>
      <c r="E46" s="92"/>
      <c r="F46" s="93"/>
    </row>
    <row r="47" spans="1:6" ht="14.7" customHeight="1" x14ac:dyDescent="0.4">
      <c r="A47" s="85"/>
      <c r="B47" s="124" t="s">
        <v>267</v>
      </c>
      <c r="C47" s="124"/>
      <c r="D47" s="124"/>
      <c r="E47" s="124"/>
      <c r="F47" s="124"/>
    </row>
    <row r="48" spans="1:6" ht="54.7" x14ac:dyDescent="0.4">
      <c r="A48" s="157" t="s">
        <v>255</v>
      </c>
      <c r="B48" s="152" t="s">
        <v>256</v>
      </c>
      <c r="C48" s="158"/>
      <c r="D48" s="159"/>
      <c r="E48" s="159"/>
      <c r="F48" s="159"/>
    </row>
    <row r="49" spans="1:6" ht="27.35" x14ac:dyDescent="0.4">
      <c r="A49" s="150"/>
      <c r="B49" s="152" t="s">
        <v>257</v>
      </c>
      <c r="C49" s="44" t="s">
        <v>211</v>
      </c>
      <c r="D49" s="47">
        <v>1</v>
      </c>
      <c r="E49" s="47"/>
      <c r="F49" s="47"/>
    </row>
    <row r="50" spans="1:6" ht="14.1" customHeight="1" x14ac:dyDescent="0.4">
      <c r="A50" s="89"/>
      <c r="B50" s="140" t="s">
        <v>258</v>
      </c>
      <c r="C50" s="140"/>
      <c r="D50" s="140"/>
      <c r="E50" s="92"/>
      <c r="F50" s="93"/>
    </row>
    <row r="51" spans="1:6" x14ac:dyDescent="0.4">
      <c r="A51" s="85"/>
      <c r="B51" s="124" t="s">
        <v>271</v>
      </c>
      <c r="C51" s="124"/>
      <c r="D51" s="124"/>
      <c r="E51" s="124"/>
      <c r="F51" s="124"/>
    </row>
    <row r="52" spans="1:6" x14ac:dyDescent="0.4">
      <c r="A52" s="157" t="s">
        <v>259</v>
      </c>
      <c r="B52" s="152" t="s">
        <v>260</v>
      </c>
      <c r="C52" s="158"/>
      <c r="D52" s="159"/>
      <c r="E52" s="159"/>
      <c r="F52" s="159"/>
    </row>
    <row r="53" spans="1:6" x14ac:dyDescent="0.4">
      <c r="A53" s="150"/>
      <c r="B53" s="152" t="s">
        <v>261</v>
      </c>
      <c r="C53" s="44" t="s">
        <v>211</v>
      </c>
      <c r="D53" s="47">
        <v>1</v>
      </c>
      <c r="E53" s="47"/>
      <c r="F53" s="47"/>
    </row>
    <row r="54" spans="1:6" x14ac:dyDescent="0.4">
      <c r="A54" s="89"/>
      <c r="B54" s="140" t="s">
        <v>262</v>
      </c>
      <c r="C54" s="140"/>
      <c r="D54" s="140"/>
      <c r="E54" s="92"/>
      <c r="F54" s="93"/>
    </row>
    <row r="55" spans="1:6" x14ac:dyDescent="0.4">
      <c r="A55" s="164"/>
      <c r="B55" s="164"/>
      <c r="C55" s="164"/>
      <c r="D55" s="164"/>
      <c r="E55" s="164"/>
      <c r="F55" s="164"/>
    </row>
    <row r="56" spans="1:6" x14ac:dyDescent="0.4">
      <c r="A56" s="165" t="s">
        <v>172</v>
      </c>
      <c r="B56" s="165"/>
      <c r="C56" s="165"/>
      <c r="D56" s="165"/>
      <c r="E56" s="165"/>
      <c r="F56" s="101"/>
    </row>
    <row r="57" spans="1:6" x14ac:dyDescent="0.4">
      <c r="A57" s="113" t="s">
        <v>206</v>
      </c>
      <c r="B57" s="113"/>
      <c r="C57" s="113"/>
      <c r="D57" s="113"/>
      <c r="E57" s="113"/>
      <c r="F57" s="101"/>
    </row>
    <row r="58" spans="1:6" x14ac:dyDescent="0.4">
      <c r="A58" s="113" t="s">
        <v>205</v>
      </c>
      <c r="B58" s="113"/>
      <c r="C58" s="113"/>
      <c r="D58" s="113"/>
      <c r="E58" s="113"/>
      <c r="F58" s="101"/>
    </row>
    <row r="59" spans="1:6" x14ac:dyDescent="0.4">
      <c r="A59" s="165" t="s">
        <v>22</v>
      </c>
      <c r="B59" s="165"/>
      <c r="C59" s="165"/>
      <c r="D59" s="165"/>
      <c r="E59" s="165"/>
      <c r="F59" s="101"/>
    </row>
    <row r="60" spans="1:6" x14ac:dyDescent="0.4">
      <c r="A60" s="165" t="s">
        <v>173</v>
      </c>
      <c r="B60" s="165"/>
      <c r="C60" s="165"/>
      <c r="D60" s="165"/>
      <c r="E60" s="165"/>
      <c r="F60" s="101"/>
    </row>
    <row r="61" spans="1:6" x14ac:dyDescent="0.4">
      <c r="A61" s="95"/>
      <c r="B61" s="90"/>
      <c r="F61" s="104"/>
    </row>
    <row r="62" spans="1:6" x14ac:dyDescent="0.4">
      <c r="A62" s="95"/>
      <c r="B62" s="139"/>
      <c r="C62" s="139"/>
      <c r="D62" s="139"/>
      <c r="E62" s="139"/>
      <c r="F62" s="104"/>
    </row>
    <row r="63" spans="1:6" x14ac:dyDescent="0.4">
      <c r="A63" s="95"/>
      <c r="B63" s="139"/>
      <c r="C63" s="139"/>
      <c r="D63" s="139"/>
      <c r="E63" s="139"/>
    </row>
    <row r="64" spans="1:6" x14ac:dyDescent="0.4">
      <c r="A64" s="97"/>
      <c r="B64" s="96"/>
    </row>
    <row r="65" spans="1:6" x14ac:dyDescent="0.4">
      <c r="A65" s="90"/>
      <c r="B65" s="96"/>
    </row>
    <row r="66" spans="1:6" x14ac:dyDescent="0.4">
      <c r="A66" s="97"/>
      <c r="B66" s="96"/>
    </row>
    <row r="67" spans="1:6" x14ac:dyDescent="0.4">
      <c r="A67" s="97"/>
      <c r="B67" s="96"/>
    </row>
    <row r="68" spans="1:6" x14ac:dyDescent="0.4">
      <c r="A68" s="97"/>
      <c r="B68" s="96"/>
    </row>
    <row r="69" spans="1:6" x14ac:dyDescent="0.4">
      <c r="A69" s="97"/>
      <c r="B69" s="96"/>
    </row>
    <row r="70" spans="1:6" x14ac:dyDescent="0.4">
      <c r="A70" s="97"/>
      <c r="B70" s="96"/>
    </row>
    <row r="71" spans="1:6" x14ac:dyDescent="0.4">
      <c r="A71" s="98"/>
      <c r="B71" s="99"/>
      <c r="C71" s="100"/>
      <c r="D71" s="105"/>
      <c r="E71" s="105"/>
      <c r="F71" s="105"/>
    </row>
    <row r="72" spans="1:6" x14ac:dyDescent="0.4">
      <c r="A72" s="98"/>
      <c r="B72" s="99"/>
      <c r="C72" s="100"/>
      <c r="D72" s="105"/>
      <c r="E72" s="105"/>
      <c r="F72" s="105"/>
    </row>
    <row r="73" spans="1:6" x14ac:dyDescent="0.4">
      <c r="A73" s="90"/>
    </row>
  </sheetData>
  <mergeCells count="40">
    <mergeCell ref="A55:F55"/>
    <mergeCell ref="A56:E56"/>
    <mergeCell ref="A57:E57"/>
    <mergeCell ref="A58:E58"/>
    <mergeCell ref="A59:E59"/>
    <mergeCell ref="A60:E60"/>
    <mergeCell ref="B62:E62"/>
    <mergeCell ref="B63:E63"/>
    <mergeCell ref="B6:F6"/>
    <mergeCell ref="B12:D12"/>
    <mergeCell ref="B19:D19"/>
    <mergeCell ref="B31:D31"/>
    <mergeCell ref="B39:D39"/>
    <mergeCell ref="B40:F40"/>
    <mergeCell ref="B47:F47"/>
    <mergeCell ref="B51:F51"/>
    <mergeCell ref="B46:D46"/>
    <mergeCell ref="B54:D54"/>
    <mergeCell ref="B50:D50"/>
    <mergeCell ref="A36:A38"/>
    <mergeCell ref="C36:C38"/>
    <mergeCell ref="D36:D38"/>
    <mergeCell ref="E36:E38"/>
    <mergeCell ref="F36:F38"/>
    <mergeCell ref="B20:F20"/>
    <mergeCell ref="B32:F32"/>
    <mergeCell ref="A33:A35"/>
    <mergeCell ref="C33:C35"/>
    <mergeCell ref="D33:D35"/>
    <mergeCell ref="E33:E35"/>
    <mergeCell ref="F33:F35"/>
    <mergeCell ref="A1:F1"/>
    <mergeCell ref="A2:F2"/>
    <mergeCell ref="B5:F5"/>
    <mergeCell ref="B14:F14"/>
    <mergeCell ref="A15:A17"/>
    <mergeCell ref="C15:C17"/>
    <mergeCell ref="D15:D17"/>
    <mergeCell ref="E15:E17"/>
    <mergeCell ref="F15:F17"/>
  </mergeCells>
  <pageMargins left="0.7" right="0.7" top="0.75" bottom="0.75" header="0.3" footer="0.3"/>
  <pageSetup paperSize="9" orientation="portrait" useFirstPageNumber="1" r:id="rId1"/>
  <headerFooter>
    <oddHeader>&amp;CInvestitor: 
UG Bosanskohercegovački auto - moto klub „BIHAMK“ Sarajevo</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3867B-5E1B-454D-BF9D-A5BB8484CE3A}">
  <dimension ref="A1:F13"/>
  <sheetViews>
    <sheetView tabSelected="1" workbookViewId="0">
      <selection activeCell="L2" sqref="L2"/>
    </sheetView>
  </sheetViews>
  <sheetFormatPr defaultRowHeight="14.35" x14ac:dyDescent="0.5"/>
  <cols>
    <col min="6" max="6" width="10.41015625" bestFit="1" customWidth="1"/>
  </cols>
  <sheetData>
    <row r="1" spans="1:6" ht="14.45" customHeight="1" x14ac:dyDescent="0.5">
      <c r="A1" s="130" t="s">
        <v>272</v>
      </c>
      <c r="B1" s="131"/>
      <c r="C1" s="131"/>
      <c r="D1" s="131"/>
      <c r="E1" s="131"/>
      <c r="F1" s="131"/>
    </row>
    <row r="2" spans="1:6" ht="14.45" customHeight="1" x14ac:dyDescent="0.5">
      <c r="A2" s="86"/>
      <c r="B2" s="87"/>
      <c r="C2" s="87"/>
      <c r="D2" s="87"/>
      <c r="E2" s="87"/>
      <c r="F2" s="87"/>
    </row>
    <row r="3" spans="1:6" x14ac:dyDescent="0.5">
      <c r="A3" s="144" t="s">
        <v>275</v>
      </c>
      <c r="B3" s="145"/>
      <c r="C3" s="145"/>
      <c r="D3" s="145"/>
      <c r="E3" s="146"/>
      <c r="F3" s="112"/>
    </row>
    <row r="4" spans="1:6" x14ac:dyDescent="0.5">
      <c r="A4" s="147" t="s">
        <v>273</v>
      </c>
      <c r="B4" s="148"/>
      <c r="C4" s="148"/>
      <c r="D4" s="148"/>
      <c r="E4" s="149"/>
      <c r="F4" s="112"/>
    </row>
    <row r="5" spans="1:6" x14ac:dyDescent="0.5">
      <c r="A5" s="147" t="s">
        <v>274</v>
      </c>
      <c r="B5" s="148"/>
      <c r="C5" s="148"/>
      <c r="D5" s="148"/>
      <c r="E5" s="149"/>
      <c r="F5" s="112"/>
    </row>
    <row r="6" spans="1:6" x14ac:dyDescent="0.5">
      <c r="A6" s="144" t="s">
        <v>207</v>
      </c>
      <c r="B6" s="145"/>
      <c r="C6" s="145"/>
      <c r="D6" s="145"/>
      <c r="E6" s="146"/>
      <c r="F6" s="112"/>
    </row>
    <row r="7" spans="1:6" x14ac:dyDescent="0.5">
      <c r="A7" s="109"/>
      <c r="B7" s="110"/>
      <c r="C7" s="110"/>
      <c r="D7" s="110"/>
      <c r="E7" s="111"/>
      <c r="F7" s="112"/>
    </row>
    <row r="8" spans="1:6" x14ac:dyDescent="0.5">
      <c r="A8" s="144" t="s">
        <v>172</v>
      </c>
      <c r="B8" s="145"/>
      <c r="C8" s="145"/>
      <c r="D8" s="145"/>
      <c r="E8" s="146"/>
      <c r="F8" s="112"/>
    </row>
    <row r="9" spans="1:6" x14ac:dyDescent="0.5">
      <c r="A9" s="144" t="s">
        <v>206</v>
      </c>
      <c r="B9" s="145"/>
      <c r="C9" s="145"/>
      <c r="D9" s="145"/>
      <c r="E9" s="146"/>
      <c r="F9" s="112"/>
    </row>
    <row r="10" spans="1:6" x14ac:dyDescent="0.5">
      <c r="A10" s="144" t="s">
        <v>205</v>
      </c>
      <c r="B10" s="145"/>
      <c r="C10" s="145"/>
      <c r="D10" s="145"/>
      <c r="E10" s="146"/>
      <c r="F10" s="112"/>
    </row>
    <row r="11" spans="1:6" x14ac:dyDescent="0.5">
      <c r="A11" s="144" t="s">
        <v>22</v>
      </c>
      <c r="B11" s="145"/>
      <c r="C11" s="145"/>
      <c r="D11" s="145"/>
      <c r="E11" s="146"/>
      <c r="F11" s="112"/>
    </row>
    <row r="12" spans="1:6" x14ac:dyDescent="0.5">
      <c r="A12" s="106"/>
      <c r="B12" s="107"/>
      <c r="C12" s="107"/>
      <c r="D12" s="107"/>
      <c r="E12" s="108"/>
      <c r="F12" s="101"/>
    </row>
    <row r="13" spans="1:6" x14ac:dyDescent="0.5">
      <c r="A13" s="141" t="s">
        <v>173</v>
      </c>
      <c r="B13" s="142"/>
      <c r="C13" s="142"/>
      <c r="D13" s="142"/>
      <c r="E13" s="143"/>
      <c r="F13" s="101"/>
    </row>
  </sheetData>
  <mergeCells count="10">
    <mergeCell ref="A13:E13"/>
    <mergeCell ref="A1:F1"/>
    <mergeCell ref="A8:E8"/>
    <mergeCell ref="A10:E10"/>
    <mergeCell ref="A9:E9"/>
    <mergeCell ref="A11:E11"/>
    <mergeCell ref="A3:E3"/>
    <mergeCell ref="A4:E4"/>
    <mergeCell ref="A5:E5"/>
    <mergeCell ref="A6:E6"/>
  </mergeCells>
  <pageMargins left="0.7" right="0.7" top="0.75" bottom="0.75" header="0.3" footer="0.3"/>
  <pageSetup paperSize="9" orientation="portrait" r:id="rId1"/>
  <headerFooter>
    <oddHeader>&amp;CInvestitor: 
UG Bosanskohercegovački auto - moto klub „BIHAMK“ Sarajevo</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GRAĐEVINSKI RADOVI</vt:lpstr>
      <vt:lpstr>SIGNALIZACIJA I OPREMA</vt:lpstr>
      <vt:lpstr>ViK</vt:lpstr>
      <vt:lpstr>ELEKTRO</vt:lpstr>
      <vt:lpstr>REKAPITULACIJA</vt:lpstr>
      <vt:lpstr>ELEKTRO!Print_Titles</vt:lpstr>
      <vt:lpstr>'GRAĐEVINSKI RADOVI'!Print_Titles</vt:lpstr>
      <vt:lpstr>'SIGNALIZACIJA I OPREMA'!Print_Titles</vt:lpstr>
      <vt:lpstr>ViK!Print_Titles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Dženan Panjeta</dc:creator>
  <cp:lastModifiedBy>Tarik Latović</cp:lastModifiedBy>
  <cp:lastPrinted>2026-08-09T12:01:14Z</cp:lastPrinted>
  <dcterms:created xsi:type="dcterms:W3CDTF">2023-01-18T14:00:00Z</dcterms:created>
  <dcterms:modified xsi:type="dcterms:W3CDTF">2026-08-10T07:39:08Z</dcterms:modified>
</cp:coreProperties>
</file>